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activeTab="0"/>
  </bookViews>
  <sheets>
    <sheet name="Лист1" sheetId="1" r:id="rId1"/>
  </sheets>
  <definedNames>
    <definedName name="_xlnm.Print_Area" localSheetId="0">'Лист1'!$A$1:$J$333</definedName>
  </definedNames>
  <calcPr fullCalcOnLoad="1"/>
</workbook>
</file>

<file path=xl/sharedStrings.xml><?xml version="1.0" encoding="utf-8"?>
<sst xmlns="http://schemas.openxmlformats.org/spreadsheetml/2006/main" count="848" uniqueCount="502">
  <si>
    <t>№ п/п</t>
  </si>
  <si>
    <t>Жесть</t>
  </si>
  <si>
    <t>Цена за единицу, руб</t>
  </si>
  <si>
    <t>при количестве от 100 до 1000 шт.</t>
  </si>
  <si>
    <t>при количестве свыше 1000 шт.</t>
  </si>
  <si>
    <t>Прайс-лист на новогоднюю упаковку</t>
  </si>
  <si>
    <t>600 г</t>
  </si>
  <si>
    <t>1000 г</t>
  </si>
  <si>
    <t>800 г</t>
  </si>
  <si>
    <t>1200 г</t>
  </si>
  <si>
    <t>700 г</t>
  </si>
  <si>
    <t>500 г</t>
  </si>
  <si>
    <t>1500 г</t>
  </si>
  <si>
    <t>1800 г</t>
  </si>
  <si>
    <t>900 г</t>
  </si>
  <si>
    <t>850 г</t>
  </si>
  <si>
    <t>Артикул, наименование</t>
  </si>
  <si>
    <t>200 г</t>
  </si>
  <si>
    <t>400 г</t>
  </si>
  <si>
    <t>Разная новогодняя упаковка</t>
  </si>
  <si>
    <t>2000 г</t>
  </si>
  <si>
    <t>300 г</t>
  </si>
  <si>
    <t>Сумка из ПВХ салатовая арт. 40217</t>
  </si>
  <si>
    <t>2500 г</t>
  </si>
  <si>
    <t>5 кг</t>
  </si>
  <si>
    <t>3500 г</t>
  </si>
  <si>
    <t>Хром-эрзац картон</t>
  </si>
  <si>
    <t>Микрогофрокартон</t>
  </si>
  <si>
    <t>250 г</t>
  </si>
  <si>
    <t>Красный шестигранник с органзой малый арт. 40940-2</t>
  </si>
  <si>
    <t>Пакет с голографией малый арт. 29805-3</t>
  </si>
  <si>
    <t>Пакет с голографией малый арт. 29806-3</t>
  </si>
  <si>
    <t>Пакет с голографией малый арт. 29076-3</t>
  </si>
  <si>
    <t>Конфета большая из ПВХ с отделкой мишурой арт. 40241</t>
  </si>
  <si>
    <t>При покупке более 10 тысяч изделий одного наименования предоставляется дополнительная скидка</t>
  </si>
  <si>
    <t>Цены указаны с учетом НДС</t>
  </si>
  <si>
    <t>Медвежонок арт. 20158</t>
  </si>
  <si>
    <t>100 г</t>
  </si>
  <si>
    <t>Снеговик на коробке арт. NC12-767/2</t>
  </si>
  <si>
    <t>Шкатулка под бутылку арт. DY109L-117</t>
  </si>
  <si>
    <t>4700 г</t>
  </si>
  <si>
    <t>Сундучок "Зимний вечер" большой арт. DY110X013-L</t>
  </si>
  <si>
    <t>Снегурочка большая арт. NC12-1029</t>
  </si>
  <si>
    <t xml:space="preserve">Новогодняя упаковка из дерева
</t>
  </si>
  <si>
    <t>Мягкая игрушка, текстиль</t>
  </si>
  <si>
    <t>1600 г</t>
  </si>
  <si>
    <t>Сумка ламин. малая "Цветы" 11,4х14,3х6,4 арт. 40091</t>
  </si>
  <si>
    <t>Мешочек "Рождество" арт. NC13-1009</t>
  </si>
  <si>
    <t>Снеговик в шляпе арт. NC-16308/3</t>
  </si>
  <si>
    <t>Сани золотистые арт. 56111820</t>
  </si>
  <si>
    <t>Сани серебристые арт. 5619040</t>
  </si>
  <si>
    <t>51х51х25</t>
  </si>
  <si>
    <t>53х43х36</t>
  </si>
  <si>
    <t>57х57х30</t>
  </si>
  <si>
    <t>57х43х47</t>
  </si>
  <si>
    <t>42х38х62</t>
  </si>
  <si>
    <t>57х45х38</t>
  </si>
  <si>
    <t>68х40х34</t>
  </si>
  <si>
    <t>61х42х41</t>
  </si>
  <si>
    <t>68х51х54</t>
  </si>
  <si>
    <t>74х54х63</t>
  </si>
  <si>
    <t>75х72х54</t>
  </si>
  <si>
    <t>83х72х54</t>
  </si>
  <si>
    <t>75х62х52</t>
  </si>
  <si>
    <t>57х70х57</t>
  </si>
  <si>
    <t>42х35х37</t>
  </si>
  <si>
    <t>51х57х25</t>
  </si>
  <si>
    <t>52х35х45</t>
  </si>
  <si>
    <t>Чулок со снеговиками арт. NC13-1327/3</t>
  </si>
  <si>
    <t>56х40х51</t>
  </si>
  <si>
    <t>Сумка ПВХ красная арт. 40276</t>
  </si>
  <si>
    <t>Сундучок "Новый год дома" малый арт. DY110X039-S</t>
  </si>
  <si>
    <t>Двенадцать месяцев арт. 20315</t>
  </si>
  <si>
    <t>Сани декоративные арт. FJ248589B</t>
  </si>
  <si>
    <t>Сани декоративные арт. FJ248592B</t>
  </si>
  <si>
    <t>Сани декоративные большие арт. FJ249529N</t>
  </si>
  <si>
    <t>5000 г</t>
  </si>
  <si>
    <t>77х40х64</t>
  </si>
  <si>
    <t>76х44х58</t>
  </si>
  <si>
    <t>80х54х66</t>
  </si>
  <si>
    <t>42х18х32</t>
  </si>
  <si>
    <t>1100 г</t>
  </si>
  <si>
    <t>Ларец "Новогодняя сказка" арт. 10539</t>
  </si>
  <si>
    <t>Ларец "Новогодние гулянья" арт. 10538</t>
  </si>
  <si>
    <t>2 кг</t>
  </si>
  <si>
    <t>3 кг</t>
  </si>
  <si>
    <t>Новогодняя упаковка из комбинированных материалов</t>
  </si>
  <si>
    <t>Шестигранник с органзой арт. 10537</t>
  </si>
  <si>
    <t>Сундучок "Автомобиль Деда Мороза" малый арт. DY118X802-S</t>
  </si>
  <si>
    <t>Сундучок "Автомобиль Деда Мороза" большой арт. DY118X802-L</t>
  </si>
  <si>
    <t>Сундучок "Терем Деда Мороза" большой арт. DY118X801-L</t>
  </si>
  <si>
    <t>6 кг</t>
  </si>
  <si>
    <t>Сумка "Новогодняя ель" арт. DY118X803</t>
  </si>
  <si>
    <t>Сумка "Дед Мороз" арт. DY118X804</t>
  </si>
  <si>
    <t>Шт. в упак.</t>
  </si>
  <si>
    <t>4,7 кг</t>
  </si>
  <si>
    <t>3700 г</t>
  </si>
  <si>
    <t>68х33х45</t>
  </si>
  <si>
    <t>49х42х53</t>
  </si>
  <si>
    <t>90х43х43</t>
  </si>
  <si>
    <t>98х10х47</t>
  </si>
  <si>
    <t>60х40х25</t>
  </si>
  <si>
    <t>47×42×32</t>
  </si>
  <si>
    <t>Снеговики и Дед Мороз арт. 20316</t>
  </si>
  <si>
    <t>Овал "Собачки-милашки" арт. 20380</t>
  </si>
  <si>
    <t>40х40х17</t>
  </si>
  <si>
    <t>40х45х51</t>
  </si>
  <si>
    <t>47х33х18</t>
  </si>
  <si>
    <t>41х32х18</t>
  </si>
  <si>
    <t>40х60х22</t>
  </si>
  <si>
    <t>Сундучок "Рождественская ночь" большой арт. DY111X007-L</t>
  </si>
  <si>
    <t>Ларец малый с блестками арт. DY120X888-2g</t>
  </si>
  <si>
    <t>Ларец большой (без блёсток) арт. DY120X888-1</t>
  </si>
  <si>
    <t>Ларец большой с блестками арт. DY120X888-1g</t>
  </si>
  <si>
    <t>Сундучок "Лихая тройка" большой арт. DY110X013-1-L</t>
  </si>
  <si>
    <t>55х44х35</t>
  </si>
  <si>
    <t>52х52х41</t>
  </si>
  <si>
    <t>70х58х28</t>
  </si>
  <si>
    <t>Снегурочка 19" арт. NC16-300A</t>
  </si>
  <si>
    <t>54X42X54</t>
  </si>
  <si>
    <t>Дед Мороз - подвеска арт. NC12-728/1</t>
  </si>
  <si>
    <t>Снеговик - подвеска красный арт. NC12-728/2</t>
  </si>
  <si>
    <t>Снеговик - подвеска синий арт. NC12-729/3</t>
  </si>
  <si>
    <t>Снеговик-подвеска в белой шапочке арт. NC12-730/2</t>
  </si>
  <si>
    <t>Снеговик в шапке арт. NC12-1594/2</t>
  </si>
  <si>
    <t>Снеговик с мешком 10" арт. NC12-1590/2</t>
  </si>
  <si>
    <t>Снеговик 12" арт. NC14-327/2</t>
  </si>
  <si>
    <t>Снеговик 15" арт. NC13-1236/2</t>
  </si>
  <si>
    <t>Сапожок с Дедом Морозом малый арт. NC16-433/1</t>
  </si>
  <si>
    <t>Снеговик сиреневый с сердечком арт. NC12-1406/2</t>
  </si>
  <si>
    <t>Елка со снеговиком красная арт. NC12-850/2A</t>
  </si>
  <si>
    <t>Елка со снеговиком белая арт. NC12-851/3A</t>
  </si>
  <si>
    <t>2850 г</t>
  </si>
  <si>
    <t>3000 г</t>
  </si>
  <si>
    <t>Дед Мороз и северное сияние арт. 10589</t>
  </si>
  <si>
    <t>Новогодние часы арт. 10635</t>
  </si>
  <si>
    <t>Книга "Летучий корабль" арт. 10631</t>
  </si>
  <si>
    <t>В лесу. Дед Мороз и Снегурочка арт. 10632</t>
  </si>
  <si>
    <t>40х30х25</t>
  </si>
  <si>
    <t>40х30х23</t>
  </si>
  <si>
    <t>59х40х18</t>
  </si>
  <si>
    <t>38х27х27</t>
  </si>
  <si>
    <t>52х48х23</t>
  </si>
  <si>
    <t>50х45х40</t>
  </si>
  <si>
    <t>64х45х54</t>
  </si>
  <si>
    <t>60x40x45</t>
  </si>
  <si>
    <t>58x41x42</t>
  </si>
  <si>
    <t>52x41x46</t>
  </si>
  <si>
    <t>58x34x55</t>
  </si>
  <si>
    <t>Сундучок "Снегири" большой арт. DY119X059-L</t>
  </si>
  <si>
    <t>Сундучок "Снегири" малый арт. DY119X059-S</t>
  </si>
  <si>
    <t>Сундучок "Лихая тройка" средний арт. DY110X013-1-M</t>
  </si>
  <si>
    <t>Сундучок "Зимний вечер" средний арт. DY110X013-M</t>
  </si>
  <si>
    <t>Корона малая арт. HC69694</t>
  </si>
  <si>
    <t>Корона малая арт. HC69915</t>
  </si>
  <si>
    <t>Корона средняя арт. HC69696</t>
  </si>
  <si>
    <t>Корона средняя арт. HC69907</t>
  </si>
  <si>
    <t>Корона большая арт. HC69910</t>
  </si>
  <si>
    <t>Симпатичный снеговик арт. YSL-20006</t>
  </si>
  <si>
    <t>Хозяйка медной горы арт. 20433</t>
  </si>
  <si>
    <t>50х26х23</t>
  </si>
  <si>
    <t>68х38х34</t>
  </si>
  <si>
    <t>Пакет металлизированный "Волшебное путешествие" арт. 40284</t>
  </si>
  <si>
    <t>Пакет металлизированный "Новогодние чудеса" арт. 40285</t>
  </si>
  <si>
    <t>Пакет металлизированный "Гроздья рябины" арт. 40288</t>
  </si>
  <si>
    <t>Сумка из ПВХ малая красная арт. K107, зеленая арт. K107, белая арт. K106</t>
  </si>
  <si>
    <t>1300 г</t>
  </si>
  <si>
    <t>Подарочная большая ("Кремль") арт. 10545</t>
  </si>
  <si>
    <t>Пингвинчик арт. YSZ-2860</t>
  </si>
  <si>
    <t>Снегурочка в красном арт. YSC-20137</t>
  </si>
  <si>
    <t>1700 г</t>
  </si>
  <si>
    <t>Зимний фонарик арт. 20548</t>
  </si>
  <si>
    <t>34х25х18</t>
  </si>
  <si>
    <t>Портфель "С Новым годом" арт. 10661</t>
  </si>
  <si>
    <t>Дед Мороз с часами и зверятами арт. 10663</t>
  </si>
  <si>
    <t>С Рождеством арт. 10664</t>
  </si>
  <si>
    <t>35х24х20,5</t>
  </si>
  <si>
    <t>Размер упаковки, см</t>
  </si>
  <si>
    <t>Вес упак., кг</t>
  </si>
  <si>
    <t>50х41х29</t>
  </si>
  <si>
    <t>Сундук сокровищ малый № 2 арт. ZY17077-R-S</t>
  </si>
  <si>
    <t>Сундучок старинный малый № 2 арт. 2FD02855-R-S</t>
  </si>
  <si>
    <t>Сундучок деревянный малый № 2 арт. FX16036-R-S</t>
  </si>
  <si>
    <t>1370 г</t>
  </si>
  <si>
    <t>1450 г</t>
  </si>
  <si>
    <t>Сундучок из дерева малый № 2 арт. FD02684-R-S</t>
  </si>
  <si>
    <t>1540 г</t>
  </si>
  <si>
    <t>Сундучок "Глухари" малый арт. DY111X007-19-S</t>
  </si>
  <si>
    <t>Сундучок "Зимняя тройка" большой арт. DY119X059H-19-L</t>
  </si>
  <si>
    <t>Сундучок "Новый год дома" большой арт. DY110X039-L</t>
  </si>
  <si>
    <t>Сундук "Новогодние гуляния" малый арт. DY111X009-S</t>
  </si>
  <si>
    <t>Сундучок старинный малый арт. XS1617-S</t>
  </si>
  <si>
    <t>550 г</t>
  </si>
  <si>
    <t>Сундучок старинный большой арт. XS1617-L</t>
  </si>
  <si>
    <t>Мешочек "Дед Мороз" арт. YH181006A</t>
  </si>
  <si>
    <t>Мешочек "Снеговик" арт. YH181006B</t>
  </si>
  <si>
    <t>Дед Мороз-миниатюра 12" арт. NC16-264A</t>
  </si>
  <si>
    <t xml:space="preserve">Снегурочка малая 13" арт. NC15-104A </t>
  </si>
  <si>
    <t>Снегурочка малая 14" арт. NC12-487</t>
  </si>
  <si>
    <t xml:space="preserve">Дед Мороз малый 14" арт. NC15-654/1 </t>
  </si>
  <si>
    <t>Дед Мороз 16" арт. NC15-175A</t>
  </si>
  <si>
    <t>Дед Мороз 19" арт. NC16073K</t>
  </si>
  <si>
    <t>Сапожок с Дедом Морозом большой арт. NC12-1018/1</t>
  </si>
  <si>
    <t>Сапожок с Дедом Морозом малый арт. NC12-720/1</t>
  </si>
  <si>
    <t>Снеговик с банкой арт. NC12-1383/2</t>
  </si>
  <si>
    <t>Мешочек из парчи синий арт. УТ0338</t>
  </si>
  <si>
    <t>Книга большая арт. 10677</t>
  </si>
  <si>
    <t>Терем Деда Мороза арт. 10678</t>
  </si>
  <si>
    <t>Терем "Дед Мороз и Снегурочка" арт. 10679</t>
  </si>
  <si>
    <t>Фура арт. 10680</t>
  </si>
  <si>
    <t>Посылка "В лесу" арт. 10681</t>
  </si>
  <si>
    <t>Книга малая арт. 10676</t>
  </si>
  <si>
    <t>Домик "Снеговики" арт. 10685</t>
  </si>
  <si>
    <t>Мешочек блестящий разноцветный арт. YSC-20839</t>
  </si>
  <si>
    <t>Неваляшка "Дед Мороз" арт. Q5-18</t>
  </si>
  <si>
    <t>Неваляшка "Снеговик" арт. Q5-19</t>
  </si>
  <si>
    <t>55x28x65,5</t>
  </si>
  <si>
    <t>55x28x63,5</t>
  </si>
  <si>
    <t>44х30х18</t>
  </si>
  <si>
    <t>60х40х20</t>
  </si>
  <si>
    <t>50х25х17</t>
  </si>
  <si>
    <t>40х30х24</t>
  </si>
  <si>
    <t>50х37х56</t>
  </si>
  <si>
    <t>38х28х32</t>
  </si>
  <si>
    <t>55х42х60</t>
  </si>
  <si>
    <t>52х38х42</t>
  </si>
  <si>
    <t>62х38х51</t>
  </si>
  <si>
    <t>56х41х51</t>
  </si>
  <si>
    <t>59х33х53</t>
  </si>
  <si>
    <t>50х40х31</t>
  </si>
  <si>
    <t>56х43х50</t>
  </si>
  <si>
    <t>60х38х34</t>
  </si>
  <si>
    <t>52х41х45</t>
  </si>
  <si>
    <t>Чемоданчик "Дед Мороз и Снегурочка" малый арт. 2041233-2S</t>
  </si>
  <si>
    <t>51*39*43</t>
  </si>
  <si>
    <t>Книга "С Новым годом" малая арт. 17A0005121-1S</t>
  </si>
  <si>
    <t>Книга "Морозко" малая арт. 17A0005121-2S</t>
  </si>
  <si>
    <t>Книга "Зимний лес" малая арт. 17A0005121-3S</t>
  </si>
  <si>
    <t>Книга "С Новым годом" большая арт. 17A0005121-1L</t>
  </si>
  <si>
    <t>Емеля арт. 10688</t>
  </si>
  <si>
    <t>Автомобиль арт. CX216</t>
  </si>
  <si>
    <t>Снеговик арт. CX215</t>
  </si>
  <si>
    <t>Спешу поздравить арт. И2009</t>
  </si>
  <si>
    <t>Чемоданчик средний "Дед Мороз и паровоз" арт. K941v4</t>
  </si>
  <si>
    <t>Чемоданчик средний "Дед Мороз с часами" арт. K941v6</t>
  </si>
  <si>
    <t>Чемоданчик большой "Дед Мороз и паровоз" арт. K1159v4</t>
  </si>
  <si>
    <t>Чемоданчик большой "Новогодние байкеры" арт. K1159v5</t>
  </si>
  <si>
    <t>Домик арт. CX157</t>
  </si>
  <si>
    <t>Набор из двух жестяных чемоданчиков арт. K1159v4, K941v4</t>
  </si>
  <si>
    <t>Набор из двух жестяных чемоданчиков арт. K1159v5, K941v6</t>
  </si>
  <si>
    <t>39х30х23</t>
  </si>
  <si>
    <t>21х40х25</t>
  </si>
  <si>
    <t>60х40х22</t>
  </si>
  <si>
    <t>46х44,5х45</t>
  </si>
  <si>
    <t>Декоративная подарочная коробка средняя коричневая арт. 1658-130ABC-4-M</t>
  </si>
  <si>
    <t>Декоративная подарочная коробка средняя красная арт. 1657-130ABC-4-M</t>
  </si>
  <si>
    <t>Декоративная подарочная коробка средняя серая арт. 1658-130ABC-1-M</t>
  </si>
  <si>
    <t>Декоративная подарочная коробка средняя синяя арт. 1657-130ABC-3-M</t>
  </si>
  <si>
    <t>Декоративная подарочная коробка средняя фиолетовая арт. 1658-130ABC-2-M</t>
  </si>
  <si>
    <t>Декоративная подарочная коробка большая коричневая арт. 1658-130ABC-4-L</t>
  </si>
  <si>
    <t>Декоративная подарочная коробка большая серая арт. 1658-130ABC-1-L</t>
  </si>
  <si>
    <t>Декоративная подарочная коробка большая фиолетовая арт. 1658-130ABC-2-L</t>
  </si>
  <si>
    <t>27,5х11,6х20</t>
  </si>
  <si>
    <t>22х9х16,5</t>
  </si>
  <si>
    <t>Дед Мороз в санях арт. 10630</t>
  </si>
  <si>
    <t>450 г</t>
  </si>
  <si>
    <t>Снеговик-чулок синий арт. NC12-1604/2</t>
  </si>
  <si>
    <t>Снеговики арт. 10582</t>
  </si>
  <si>
    <t>Вмести-мость</t>
  </si>
  <si>
    <t>при количестве до 50 шт.</t>
  </si>
  <si>
    <t>при количестве от 50 до 100 шт.</t>
  </si>
  <si>
    <t>Снегири арт. 10581</t>
  </si>
  <si>
    <t>Грамота арт. 10704</t>
  </si>
  <si>
    <t>Диплом арт. 10705</t>
  </si>
  <si>
    <t>Поздравление от Деда Мороза арт. 10706</t>
  </si>
  <si>
    <t>Чемоданчик "С Новым годом!" арт. DY113X535-21</t>
  </si>
  <si>
    <t>37х52х44</t>
  </si>
  <si>
    <t>3200 г</t>
  </si>
  <si>
    <t>Чемоданчик "Белые медвежата с шаром" арт. DY113X522S-21</t>
  </si>
  <si>
    <t>50х36х42</t>
  </si>
  <si>
    <t>Сундучок "Новогодний вечер" малый арт. DY111X007-21-S</t>
  </si>
  <si>
    <t>Сундучок "Новогодний вечер" большой арт. DY111X007-21-L</t>
  </si>
  <si>
    <t>Сундучок "Глухари" большой арт. DY111X007-19-L</t>
  </si>
  <si>
    <t xml:space="preserve"> 52х42х42</t>
  </si>
  <si>
    <t>50х40х34</t>
  </si>
  <si>
    <t>Сундучок "Терем Деда Мороза" малый арт. DY118X801-S</t>
  </si>
  <si>
    <t>37х40х38</t>
  </si>
  <si>
    <t>Сундук "Новогодние гуляния" большой арт. DY111X009-L</t>
  </si>
  <si>
    <t>Ретро арт. И2131</t>
  </si>
  <si>
    <t>Мешочек с двумя ручками синий арт. УТ0482</t>
  </si>
  <si>
    <t>46х44х53</t>
  </si>
  <si>
    <t>Парад Дедов Морозов арт. Ф-118x118h157v150-01901</t>
  </si>
  <si>
    <t>650 г</t>
  </si>
  <si>
    <t>Сундучок "Рождественские гулянья" малый арт. DY119X059H-21-S</t>
  </si>
  <si>
    <t>Сундучок "Рождественские гулянья" большой арт. DY119X059H-21-L</t>
  </si>
  <si>
    <t>Ларец новогодний арт. 2455MPE-02</t>
  </si>
  <si>
    <t>45х40х17</t>
  </si>
  <si>
    <t>38х38х24</t>
  </si>
  <si>
    <t>43х27х19</t>
  </si>
  <si>
    <t>56х26х18</t>
  </si>
  <si>
    <t>49х33х23</t>
  </si>
  <si>
    <t>Посылка от Деда Мороза арт. 10686</t>
  </si>
  <si>
    <t>Бандероль арт. 10370</t>
  </si>
  <si>
    <t>Мешочек из органзы большой синий арт. ОУ100</t>
  </si>
  <si>
    <t>40х31х51</t>
  </si>
  <si>
    <t>Мешочек из органзы средний синий арт. ОУ104</t>
  </si>
  <si>
    <t>44х30х31</t>
  </si>
  <si>
    <t>Мешочек из парчи серебристый арт. УТ0204</t>
  </si>
  <si>
    <t>Сундучок "Лихая тройка" малый арт. DY110X013-1-S</t>
  </si>
  <si>
    <t>58х40х38</t>
  </si>
  <si>
    <t>Новогодний Кремль арт. 10576</t>
  </si>
  <si>
    <t>Посылочка "Новогодний каток" арт. 10717</t>
  </si>
  <si>
    <t>Посылочка с открыткой арт. 10718</t>
  </si>
  <si>
    <t>Дети с подарками арт. 10714</t>
  </si>
  <si>
    <t>Новогодние часы арт. 10591</t>
  </si>
  <si>
    <t>Подарочная малая ("Кремль") арт. 10544</t>
  </si>
  <si>
    <t>Посылка "Снегирь" арт. 10683</t>
  </si>
  <si>
    <t>Новогодняя бандероль арт. 10592</t>
  </si>
  <si>
    <t>Посылка Деда Мороза (синяя) арт. 10547</t>
  </si>
  <si>
    <t>Посылка "С Новым годом!" арт. 10711</t>
  </si>
  <si>
    <t>Гарри арт. И2204</t>
  </si>
  <si>
    <t>Зайчата арт. И2206</t>
  </si>
  <si>
    <t>30х24х50</t>
  </si>
  <si>
    <t>33х44х12</t>
  </si>
  <si>
    <t>34х20х24</t>
  </si>
  <si>
    <t>52х14х34</t>
  </si>
  <si>
    <t>40х18х36</t>
  </si>
  <si>
    <t>41х38х20</t>
  </si>
  <si>
    <t>Поздравляем арт. И2215</t>
  </si>
  <si>
    <t>Сюрприз арт. И2217</t>
  </si>
  <si>
    <t>Кролик арт. 20581</t>
  </si>
  <si>
    <t>Фонарик "Космический Новый год" арт. 20586</t>
  </si>
  <si>
    <t>Новый год к нам мчится арт. 20578</t>
  </si>
  <si>
    <t>Ночка арт. 20579</t>
  </si>
  <si>
    <t>130 г</t>
  </si>
  <si>
    <t>75 г</t>
  </si>
  <si>
    <t>Ёжик арт. YSL-2865</t>
  </si>
  <si>
    <t>Мешочек из органзы средний красный арт. ОУ107</t>
  </si>
  <si>
    <t>Мешочек из органзы средний золотой арт. ОУ105</t>
  </si>
  <si>
    <t>Мешочек из парчи золотистый арт. УТ0201</t>
  </si>
  <si>
    <t>Мешочек из органзы большой красный арт. ОУ103</t>
  </si>
  <si>
    <t>Мешочек с двумя ручками ламинированный синий арт. УТ0492</t>
  </si>
  <si>
    <t>Сумка ламинированная на молнии красная арт. УТ0470</t>
  </si>
  <si>
    <t>Сумка ламинированная на молнии синяя арт. УТ0471</t>
  </si>
  <si>
    <t>7,6 кг</t>
  </si>
  <si>
    <t>Подарок Деда Мороза арт. 1352P-01</t>
  </si>
  <si>
    <t>С бантом арт. 1236MPE-06</t>
  </si>
  <si>
    <t>Воздушный шар арт. 2704MPE</t>
  </si>
  <si>
    <t>Ларец арт. 2455MPE-03</t>
  </si>
  <si>
    <t>Колокольчик синий арт. 2682MPE-02</t>
  </si>
  <si>
    <t>64х48х58</t>
  </si>
  <si>
    <t>13х25х40</t>
  </si>
  <si>
    <t>Сумочка с Дедом Морозом арт. 1365P-07</t>
  </si>
  <si>
    <t>Мешочек из органзы большой золотой арт. ОУ101</t>
  </si>
  <si>
    <t>Сладкий коробок с оленями арт. 1366P-07</t>
  </si>
  <si>
    <t>Сюрприз с бантом малый "Котята" арт. 1515P-01</t>
  </si>
  <si>
    <t>18х40х26</t>
  </si>
  <si>
    <t>36х66х24</t>
  </si>
  <si>
    <t>38х39х14</t>
  </si>
  <si>
    <t>44,5х40,5х48</t>
  </si>
  <si>
    <t>40х40х21</t>
  </si>
  <si>
    <t>32х42х22</t>
  </si>
  <si>
    <t>34х69х26</t>
  </si>
  <si>
    <t>31х41х31</t>
  </si>
  <si>
    <t>45х66х45</t>
  </si>
  <si>
    <t>42х62х55</t>
  </si>
  <si>
    <t>42х50х36</t>
  </si>
  <si>
    <t>42х49х36</t>
  </si>
  <si>
    <t>Пакет новогодний подарочный полипропиленовый с рисунком "Деревушка красная" арт. 15020217</t>
  </si>
  <si>
    <t>Пакет новогодний подарочный полипропиленовый с рисунком "Деревушка синяя" арт. 15020216</t>
  </si>
  <si>
    <t>1400 г</t>
  </si>
  <si>
    <t>Сундучок "Новогодняя ярмарка" большой арт. DY111X007-23-L</t>
  </si>
  <si>
    <t>Сундучок "Дед Мороз и дети" большой арт. DY111X007-22-L</t>
  </si>
  <si>
    <t>Сундучок "Новогодняя ярмарка" малый арт. DY111X007-23-S</t>
  </si>
  <si>
    <t>Сундучок "Дед Мороз и дети" малый арт. DY111X007-22-S</t>
  </si>
  <si>
    <t>Сундучок "Рождественская ночь" малый арт. DY111X007-S</t>
  </si>
  <si>
    <t>Сундучок "Зимняя тройка" малый арт. DY119X059H-19-S</t>
  </si>
  <si>
    <t>Шкатулка "Зима" большая арт. DY111X019-L</t>
  </si>
  <si>
    <t>Шкатулка "Зима" малая арт. DY111X019-S</t>
  </si>
  <si>
    <t>Сундучок золотистый малый арт. ZM19003 GOLD-S</t>
  </si>
  <si>
    <t>Сундучок золотистый большой арт. ZM19003 GOLD-L</t>
  </si>
  <si>
    <t>Сундучок малый арт. FT-0689-2-S</t>
  </si>
  <si>
    <t>Сундучок малый арт. FT-0690-2-S</t>
  </si>
  <si>
    <t>Сундучок малый арт. FT-0688-2-S</t>
  </si>
  <si>
    <t>Сундучок золотистый малый арт. XS1613-S</t>
  </si>
  <si>
    <t>Сундучок большой арт. FT-0689-2-L</t>
  </si>
  <si>
    <t>Сундучок большой арт. FT-0690-2-L</t>
  </si>
  <si>
    <t>Сундучок большой арт. FT-0688-2-L</t>
  </si>
  <si>
    <t>Сундучок золотистый большой арт. XS1613-L</t>
  </si>
  <si>
    <t>Чемоданчик средний "Новогоднее чаепитие" арт. K941v2</t>
  </si>
  <si>
    <t>Чемоданчик средний "Дед Мороз и Снегурочка" арт. 20361</t>
  </si>
  <si>
    <t>Чемоданчик средний "Бандероль почтовая" арт. K941v9</t>
  </si>
  <si>
    <t>Чемоданчик большой "Кремль" арт. K1159v3</t>
  </si>
  <si>
    <t>Чемоданчик большой "Встреча в лесу" арт. K1159v8</t>
  </si>
  <si>
    <t>Чемоданчик большой "Кремль" арт. 20362</t>
  </si>
  <si>
    <t>Снеговики арт. 10715</t>
  </si>
  <si>
    <t>Бандеролька красная арт. 10708</t>
  </si>
  <si>
    <t>Бандеролька почтовая арт. 10716</t>
  </si>
  <si>
    <t>Дед Мороз арт. 10506</t>
  </si>
  <si>
    <t>Дед Мороз и Снегурочка с кормушкой арт. 10529</t>
  </si>
  <si>
    <t>Дед Мороз с письмом арт. 10586</t>
  </si>
  <si>
    <t>Ангелочки арт. 10558</t>
  </si>
  <si>
    <t>Снегирь с письмом арт. 10560</t>
  </si>
  <si>
    <t>С Рождеством Христовым! арт. 10721</t>
  </si>
  <si>
    <t>Дед Мороз и Снегурочка арт. 10502</t>
  </si>
  <si>
    <t>Купол "Дед Мороз и Снегурочка" арт. 10406</t>
  </si>
  <si>
    <t>Купол "С Новым годом!" арт. 10722</t>
  </si>
  <si>
    <t>Конфетные авиалинии арт. И2304</t>
  </si>
  <si>
    <t>Снеговик арт. И2314</t>
  </si>
  <si>
    <t>Пингвинята арт. И2318</t>
  </si>
  <si>
    <t>Овал "Рождество" арт. И2319</t>
  </si>
  <si>
    <t>Шкатулка арт. И2321</t>
  </si>
  <si>
    <t>Новогодний фотоальбом арт. 1644P</t>
  </si>
  <si>
    <t>Новогодний голос арт. 1377P</t>
  </si>
  <si>
    <t>45*30*10</t>
  </si>
  <si>
    <t>50*30*10</t>
  </si>
  <si>
    <t>Загадки от Деда Мороза арт. 10504</t>
  </si>
  <si>
    <t>45*40*33</t>
  </si>
  <si>
    <t>50*45*45</t>
  </si>
  <si>
    <t>80*35*50</t>
  </si>
  <si>
    <t>Новогодний вокзал арт. 2450MPE-01</t>
  </si>
  <si>
    <t>Чемоданчик малый "Победитель" арт. K1117v1</t>
  </si>
  <si>
    <t>Чемоданчик малый "Новогоднее чаепитие" арт. K1117v2</t>
  </si>
  <si>
    <t>Сундук "Зимние забавы" арт. 20594</t>
  </si>
  <si>
    <t>Чемоданчик большой "Бандеролька" арт. K1159v2</t>
  </si>
  <si>
    <t>Пакет-малыш арт. 361P-16</t>
  </si>
  <si>
    <t>Подарки Деда Мороза арт. 1647P-01</t>
  </si>
  <si>
    <t>Подарочек Деда Мороза арт. 1631P-01</t>
  </si>
  <si>
    <t>Новогоднее поздравление почтовое арт. 1364P-02</t>
  </si>
  <si>
    <t>Подарок Деда Мороза синий арт. 1352P-03</t>
  </si>
  <si>
    <t>Скворечник арт. 1896MPE-02</t>
  </si>
  <si>
    <t>Моноблок новогодний арт. 2628MPE-01</t>
  </si>
  <si>
    <t>Дед Мороз на санях арт. 1891МРЕ-01</t>
  </si>
  <si>
    <t>Новогодние игрушки Снегири арт. 2703MPE-04</t>
  </si>
  <si>
    <t>Шкатулка "Сказка" арт. O-196x144h80v180-01918</t>
  </si>
  <si>
    <t>50х35х15</t>
  </si>
  <si>
    <t>60х44х55</t>
  </si>
  <si>
    <t>Сундучок "Новогодние краски" арт. 1541P-01</t>
  </si>
  <si>
    <t>Морозная почта арт. K2320</t>
  </si>
  <si>
    <t>Дом с балконом красный арт. МГ2373</t>
  </si>
  <si>
    <t>Дом с балконом фиолетовый арт. МГ2372</t>
  </si>
  <si>
    <t>Колокол красный арт. МГ2374</t>
  </si>
  <si>
    <t>Сумка "Лучший подарок" арт. МГ2377</t>
  </si>
  <si>
    <t>Биг Бокс красный арт. МГ2378к</t>
  </si>
  <si>
    <t>Биг Бокс синий арт. МГ2378с</t>
  </si>
  <si>
    <t>2,5 кг</t>
  </si>
  <si>
    <t>50х30х10</t>
  </si>
  <si>
    <t>70х55х10</t>
  </si>
  <si>
    <t>Мешочек с двумя ручками красный арт. УТ0477</t>
  </si>
  <si>
    <t>Царевна арт. И2402</t>
  </si>
  <si>
    <t>Ударник арт. И2403</t>
  </si>
  <si>
    <t>Подарок от змейки арт. 20596</t>
  </si>
  <si>
    <t>Аленка арт. И2404</t>
  </si>
  <si>
    <t>Любимки арт. И2407</t>
  </si>
  <si>
    <t>Крендель арт. И2408</t>
  </si>
  <si>
    <t>Лапочка арт. И2410</t>
  </si>
  <si>
    <t>Ладушки арт. И2411</t>
  </si>
  <si>
    <t>В гостях у сказки арт. И2413</t>
  </si>
  <si>
    <t>Часики арт. И2415</t>
  </si>
  <si>
    <t>Елку заказывали? арт. 20597</t>
  </si>
  <si>
    <t>Чемоданчик "Веселая игра" арт. 20598</t>
  </si>
  <si>
    <t>950 г</t>
  </si>
  <si>
    <t>Любава арт. И2417</t>
  </si>
  <si>
    <t>Гонщик арт. И2418</t>
  </si>
  <si>
    <t>Нефертити арт.  И2419</t>
  </si>
  <si>
    <t>В новогоднюю ночь арт. 20599</t>
  </si>
  <si>
    <t>Морозко арт. И2420</t>
  </si>
  <si>
    <t>Курносики арт. И2421</t>
  </si>
  <si>
    <t>Шкатулка арт. И2423</t>
  </si>
  <si>
    <t>Кобра арт. И2426</t>
  </si>
  <si>
    <t>Королева года арт. И2425</t>
  </si>
  <si>
    <t>Подарок от змейки арт. 20600</t>
  </si>
  <si>
    <t>Змейка на полянке арт. YSC24120</t>
  </si>
  <si>
    <t xml:space="preserve">Змея на кубе арт. YSC24055 </t>
  </si>
  <si>
    <t>Змея на кубе-2 арт. YSC24055A</t>
  </si>
  <si>
    <t>Змея с золотистым мешком арт. YSC24316</t>
  </si>
  <si>
    <t>Змея-факир арт. YSC24308</t>
  </si>
  <si>
    <t>Змея с красным мешком арт. YSC24247</t>
  </si>
  <si>
    <t>Змейка с мешком арт. YSC24322</t>
  </si>
  <si>
    <t>Змеик в новогоднем колпачке арт. YSC24321</t>
  </si>
  <si>
    <t>Коброчка с мешком арт. YSC24317</t>
  </si>
  <si>
    <t>Кобра фиолетовая арт. YSC24254</t>
  </si>
  <si>
    <t>Кобра с подарком арт. YSC24258</t>
  </si>
  <si>
    <t>Змея розовая арт. YSC24230</t>
  </si>
  <si>
    <t>Змеик в шапочке синий арт. YSC24229</t>
  </si>
  <si>
    <t>Кобра розовая арт. YSC24240</t>
  </si>
  <si>
    <t>Кобра синяя арт. YSC24194</t>
  </si>
  <si>
    <t>Змеик-шалун арт. YSC24255</t>
  </si>
  <si>
    <t>Кобра-королева фиолетовая арт. YSC24227</t>
  </si>
  <si>
    <t>Змея с подарком арт. YSC24244</t>
  </si>
  <si>
    <t>Кобра-королева зелёная арт. YSC24285</t>
  </si>
  <si>
    <t>2200 г</t>
  </si>
  <si>
    <t>Змея на пне арт. YSC24257</t>
  </si>
  <si>
    <t>Новогодний шалун арт. 10723</t>
  </si>
  <si>
    <t>Змейки арт. 10724</t>
  </si>
  <si>
    <t>Мастерская Деда Мороза арт. 10726</t>
  </si>
  <si>
    <t>Купол "Ретро" арт. 10493</t>
  </si>
  <si>
    <t>Купол "С Рождеством" арт. 10494</t>
  </si>
  <si>
    <t>Рождество арт. 10311</t>
  </si>
  <si>
    <t>Змея в малахитовой пещере арт. 10364</t>
  </si>
  <si>
    <t>Моноблок арт. 10728</t>
  </si>
  <si>
    <t>3,5 кг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</si>
</sst>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#,##0.00_р_."/>
    <numFmt numFmtId="193" formatCode="#,##0.00&quot;р.&quot;"/>
    <numFmt numFmtId="194" formatCode="[$€-2]\ ###,000_);[Red]\([$€-2]\ ###,000\)"/>
    <numFmt numFmtId="195" formatCode="#,##0.00_ ;\-#,##0.00\ "/>
    <numFmt numFmtId="196" formatCode="[$-FC19]d\ mmmm\ yyyy\ &quot;г.&quot;"/>
    <numFmt numFmtId="197" formatCode="0.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_ * #,##0_ ;_ * \-#,##0_ ;_ * &quot;-&quot;_ ;_ @_ "/>
    <numFmt numFmtId="201" formatCode="_ * #,##0.00_ ;_ * \-#,##0.00_ ;_ * &quot;-&quot;??_ ;_ @_ "/>
    <numFmt numFmtId="202" formatCode="_ &quot;S/&quot;* #,##0_ ;_ &quot;S/&quot;* \-#,##0_ ;_ &quot;S/&quot;* &quot;-&quot;_ ;_ @_ "/>
    <numFmt numFmtId="203" formatCode="_ &quot;S/&quot;* #,##0.00_ ;_ &quot;S/&quot;* \-#,##0.00_ ;_ &quot;S/&quot;* &quot;-&quot;??_ ;_ @_ "/>
    <numFmt numFmtId="204" formatCode="_ &quot;¥&quot;* #,##0.00_ ;_ &quot;¥&quot;* \-#,##0.00_ ;_ &quot;¥&quot;* &quot;-&quot;??_ ;_ @_ "/>
    <numFmt numFmtId="205" formatCode="_ &quot;¥&quot;* #,##0_ ;_ &quot;¥&quot;* \-#,##0_ ;_ &quot;¥&quot;* &quot;-&quot;_ ;_ @_ "/>
    <numFmt numFmtId="206" formatCode="0.00_ "/>
  </numFmts>
  <fonts count="64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i/>
      <sz val="12"/>
      <name val="Times New Roman"/>
      <family val="1"/>
    </font>
    <font>
      <sz val="12"/>
      <name val="Arial Cyr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BERNHARD"/>
      <family val="2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sz val="8"/>
      <name val="Helv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0"/>
      <name val="Arial Cyr"/>
      <family val="2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0"/>
      <name val="Arial CE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6" borderId="0" applyNumberFormat="0" applyBorder="0" applyAlignment="0" applyProtection="0"/>
    <xf numFmtId="0" fontId="50" fillId="10" borderId="0" applyNumberFormat="0" applyBorder="0" applyAlignment="0" applyProtection="0"/>
    <xf numFmtId="0" fontId="50" fillId="22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7" fillId="3" borderId="0" applyNumberFormat="0" applyBorder="0" applyAlignment="0" applyProtection="0"/>
    <xf numFmtId="0" fontId="18" fillId="18" borderId="1" applyNumberFormat="0" applyAlignment="0" applyProtection="0"/>
    <xf numFmtId="0" fontId="19" fillId="27" borderId="2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198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0" fontId="22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0" fontId="22" fillId="0" borderId="0">
      <alignment/>
      <protection locked="0"/>
    </xf>
    <xf numFmtId="0" fontId="31" fillId="28" borderId="0" applyNumberFormat="0" applyBorder="0" applyAlignment="0" applyProtection="0"/>
    <xf numFmtId="37" fontId="3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13" borderId="7" applyNumberFormat="0" applyFont="0" applyAlignment="0" applyProtection="0"/>
    <xf numFmtId="0" fontId="33" fillId="18" borderId="8" applyNumberFormat="0" applyAlignment="0" applyProtection="0"/>
    <xf numFmtId="0" fontId="22" fillId="0" borderId="0">
      <alignment/>
      <protection locked="0"/>
    </xf>
    <xf numFmtId="38" fontId="34" fillId="0" borderId="0">
      <alignment/>
      <protection/>
    </xf>
    <xf numFmtId="0" fontId="35" fillId="0" borderId="0" applyNumberFormat="0" applyFill="0" applyBorder="0" applyAlignment="0" applyProtection="0"/>
    <xf numFmtId="0" fontId="22" fillId="0" borderId="9">
      <alignment/>
      <protection locked="0"/>
    </xf>
    <xf numFmtId="0" fontId="3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0" fillId="16" borderId="0" applyNumberFormat="0" applyBorder="0" applyAlignment="0" applyProtection="0"/>
    <xf numFmtId="0" fontId="50" fillId="30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16" borderId="0" applyNumberFormat="0" applyBorder="0" applyAlignment="0" applyProtection="0"/>
    <xf numFmtId="0" fontId="51" fillId="9" borderId="7" applyNumberFormat="0" applyAlignment="0" applyProtection="0"/>
    <xf numFmtId="0" fontId="52" fillId="11" borderId="10" applyNumberFormat="0" applyAlignment="0" applyProtection="0"/>
    <xf numFmtId="0" fontId="53" fillId="11" borderId="7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7" fillId="22" borderId="15" applyNumberFormat="0" applyAlignment="0" applyProtection="0"/>
    <xf numFmtId="0" fontId="58" fillId="0" borderId="0" applyNumberFormat="0" applyFill="0" applyBorder="0" applyAlignment="0" applyProtection="0"/>
    <xf numFmtId="0" fontId="59" fillId="1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5" fillId="0" borderId="0">
      <alignment horizontal="left"/>
      <protection/>
    </xf>
    <xf numFmtId="0" fontId="4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13" borderId="1" applyNumberFormat="0" applyFont="0" applyAlignment="0" applyProtection="0"/>
    <xf numFmtId="0" fontId="13" fillId="13" borderId="7" applyNumberFormat="0" applyFont="0" applyAlignment="0" applyProtection="0"/>
    <xf numFmtId="0" fontId="13" fillId="13" borderId="7" applyNumberFormat="0" applyFon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9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14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3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2" fillId="0" borderId="18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43" fillId="0" borderId="19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9" fillId="27" borderId="2" applyNumberFormat="0" applyAlignment="0" applyProtection="0"/>
    <xf numFmtId="0" fontId="19" fillId="27" borderId="2" applyNumberFormat="0" applyAlignment="0" applyProtection="0"/>
    <xf numFmtId="0" fontId="19" fillId="27" borderId="2" applyNumberFormat="0" applyAlignment="0" applyProtection="0"/>
    <xf numFmtId="0" fontId="19" fillId="27" borderId="2" applyNumberFormat="0" applyAlignment="0" applyProtection="0"/>
    <xf numFmtId="0" fontId="19" fillId="27" borderId="2" applyNumberFormat="0" applyAlignment="0" applyProtection="0"/>
    <xf numFmtId="0" fontId="45" fillId="0" borderId="20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3" fillId="13" borderId="7" applyNumberFormat="0" applyFont="0" applyAlignment="0" applyProtection="0"/>
    <xf numFmtId="0" fontId="13" fillId="13" borderId="7" applyNumberFormat="0" applyFont="0" applyAlignment="0" applyProtection="0"/>
    <xf numFmtId="0" fontId="13" fillId="13" borderId="7" applyNumberFormat="0" applyFont="0" applyAlignment="0" applyProtection="0"/>
    <xf numFmtId="0" fontId="14" fillId="13" borderId="7" applyNumberFormat="0" applyFont="0" applyAlignment="0" applyProtection="0"/>
    <xf numFmtId="0" fontId="14" fillId="13" borderId="7" applyNumberFormat="0" applyFont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11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18" fillId="18" borderId="1" applyNumberFormat="0" applyAlignment="0" applyProtection="0"/>
    <xf numFmtId="0" fontId="47" fillId="0" borderId="0" applyNumberFormat="0" applyFill="0" applyBorder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33" fillId="11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48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9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22" xfId="0" applyBorder="1" applyAlignment="1">
      <alignment horizontal="center" vertical="top" wrapText="1"/>
    </xf>
    <xf numFmtId="0" fontId="0" fillId="11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10" borderId="0" xfId="0" applyFill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7" fillId="0" borderId="22" xfId="319" applyFont="1" applyBorder="1" applyAlignment="1">
      <alignment vertical="top" wrapText="1"/>
      <protection/>
    </xf>
    <xf numFmtId="0" fontId="10" fillId="0" borderId="2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15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/>
    </xf>
    <xf numFmtId="197" fontId="6" fillId="0" borderId="22" xfId="0" applyNumberFormat="1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0" fontId="8" fillId="15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197" fontId="6" fillId="0" borderId="24" xfId="0" applyNumberFormat="1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22" xfId="0" applyFont="1" applyFill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197" fontId="6" fillId="0" borderId="22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1" fontId="6" fillId="0" borderId="26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4" fontId="7" fillId="0" borderId="22" xfId="0" applyNumberFormat="1" applyFont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/>
    </xf>
    <xf numFmtId="0" fontId="8" fillId="15" borderId="28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8" fillId="15" borderId="25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11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8" fillId="15" borderId="29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</cellXfs>
  <cellStyles count="573">
    <cellStyle name="Normal" xfId="0"/>
    <cellStyle name="_ET_STYLE_NoName_00_" xfId="15"/>
    <cellStyle name="_ET_STYLE_NoName_00_ 2" xfId="16"/>
    <cellStyle name="_ET_STYLE_NoName_00__装箱单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20% - 强调文字颜色 1" xfId="30"/>
    <cellStyle name="20% - 强调文字颜色 1 2" xfId="31"/>
    <cellStyle name="20% - 强调文字颜色 1 2 2" xfId="32"/>
    <cellStyle name="20% - 强调文字颜色 1 2 2 2" xfId="33"/>
    <cellStyle name="20% - 强调文字颜色 1 3" xfId="34"/>
    <cellStyle name="20% - 强调文字颜色 1 3 2" xfId="35"/>
    <cellStyle name="20% - 强调文字颜色 1 3_售货合同" xfId="36"/>
    <cellStyle name="20% - 强调文字颜色 1 4" xfId="37"/>
    <cellStyle name="20% - 强调文字颜色 1 5" xfId="38"/>
    <cellStyle name="20% - 强调文字颜色 2" xfId="39"/>
    <cellStyle name="20% - 强调文字颜色 2 2" xfId="40"/>
    <cellStyle name="20% - 强调文字颜色 2 2 2" xfId="41"/>
    <cellStyle name="20% - 强调文字颜色 2 2 2 2" xfId="42"/>
    <cellStyle name="20% - 强调文字颜色 2 3" xfId="43"/>
    <cellStyle name="20% - 强调文字颜色 2 3 2" xfId="44"/>
    <cellStyle name="20% - 强调文字颜色 2 3_售货合同" xfId="45"/>
    <cellStyle name="20% - 强调文字颜色 2 4" xfId="46"/>
    <cellStyle name="20% - 强调文字颜色 2 5" xfId="47"/>
    <cellStyle name="20% - 强调文字颜色 3" xfId="48"/>
    <cellStyle name="20% - 强调文字颜色 3 2" xfId="49"/>
    <cellStyle name="20% - 强调文字颜色 3 2 2" xfId="50"/>
    <cellStyle name="20% - 强调文字颜色 3 2 2 2" xfId="51"/>
    <cellStyle name="20% - 强调文字颜色 3 3" xfId="52"/>
    <cellStyle name="20% - 强调文字颜色 3 3 2" xfId="53"/>
    <cellStyle name="20% - 强调文字颜色 3 3_售货合同" xfId="54"/>
    <cellStyle name="20% - 强调文字颜色 3 4" xfId="55"/>
    <cellStyle name="20% - 强调文字颜色 3 5" xfId="56"/>
    <cellStyle name="20% - 强调文字颜色 4" xfId="57"/>
    <cellStyle name="20% - 强调文字颜色 4 2" xfId="58"/>
    <cellStyle name="20% - 强调文字颜色 4 2 2" xfId="59"/>
    <cellStyle name="20% - 强调文字颜色 4 2 2 2" xfId="60"/>
    <cellStyle name="20% - 强调文字颜色 4 3" xfId="61"/>
    <cellStyle name="20% - 强调文字颜色 4 3 2" xfId="62"/>
    <cellStyle name="20% - 强调文字颜色 4 3_售货合同" xfId="63"/>
    <cellStyle name="20% - 强调文字颜色 4 4" xfId="64"/>
    <cellStyle name="20% - 强调文字颜色 4 5" xfId="65"/>
    <cellStyle name="20% - 强调文字颜色 5" xfId="66"/>
    <cellStyle name="20% - 强调文字颜色 5 2" xfId="67"/>
    <cellStyle name="20% - 强调文字颜色 5 2 2" xfId="68"/>
    <cellStyle name="20% - 强调文字颜色 5 2 2 2" xfId="69"/>
    <cellStyle name="20% - 强调文字颜色 5 3" xfId="70"/>
    <cellStyle name="20% - 强调文字颜色 5 3 2" xfId="71"/>
    <cellStyle name="20% - 强调文字颜色 5 3_售货合同" xfId="72"/>
    <cellStyle name="20% - 强调文字颜色 5 4" xfId="73"/>
    <cellStyle name="20% - 强调文字颜色 5 5" xfId="74"/>
    <cellStyle name="20% - 强调文字颜色 6" xfId="75"/>
    <cellStyle name="20% - 强调文字颜色 6 2" xfId="76"/>
    <cellStyle name="20% - 强调文字颜色 6 2 2" xfId="77"/>
    <cellStyle name="20% - 强调文字颜色 6 2 2 2" xfId="78"/>
    <cellStyle name="20% - 强调文字颜色 6 3" xfId="79"/>
    <cellStyle name="20% - 强调文字颜色 6 3 2" xfId="80"/>
    <cellStyle name="20% - 强调文字颜色 6 3_售货合同" xfId="81"/>
    <cellStyle name="20% - 强调文字颜色 6 4" xfId="82"/>
    <cellStyle name="20% - 强调文字颜色 6 5" xfId="83"/>
    <cellStyle name="20% - 着色 1" xfId="84"/>
    <cellStyle name="20% - 着色 2" xfId="85"/>
    <cellStyle name="20% - 着色 3" xfId="86"/>
    <cellStyle name="20% - 着色 4" xfId="87"/>
    <cellStyle name="20% - 着色 5" xfId="88"/>
    <cellStyle name="20% - 着色 6" xfId="89"/>
    <cellStyle name="40% - Accent1" xfId="90"/>
    <cellStyle name="40% - Accent2" xfId="91"/>
    <cellStyle name="40% - Accent3" xfId="92"/>
    <cellStyle name="40% - Accent4" xfId="93"/>
    <cellStyle name="40% - Accent5" xfId="94"/>
    <cellStyle name="40% - Accent6" xfId="95"/>
    <cellStyle name="40% - Акцент1" xfId="96"/>
    <cellStyle name="40% - Акцент2" xfId="97"/>
    <cellStyle name="40% - Акцент3" xfId="98"/>
    <cellStyle name="40% - Акцент4" xfId="99"/>
    <cellStyle name="40% - Акцент5" xfId="100"/>
    <cellStyle name="40% - Акцент6" xfId="101"/>
    <cellStyle name="40% - 强调文字颜色 1" xfId="102"/>
    <cellStyle name="40% - 强调文字颜色 1 2" xfId="103"/>
    <cellStyle name="40% - 强调文字颜色 1 2 2" xfId="104"/>
    <cellStyle name="40% - 强调文字颜色 1 2 2 2" xfId="105"/>
    <cellStyle name="40% - 强调文字颜色 1 3" xfId="106"/>
    <cellStyle name="40% - 强调文字颜色 1 3 2" xfId="107"/>
    <cellStyle name="40% - 强调文字颜色 1 3_售货合同" xfId="108"/>
    <cellStyle name="40% - 强调文字颜色 1 4" xfId="109"/>
    <cellStyle name="40% - 强调文字颜色 1 5" xfId="110"/>
    <cellStyle name="40% - 强调文字颜色 2" xfId="111"/>
    <cellStyle name="40% - 强调文字颜色 2 2" xfId="112"/>
    <cellStyle name="40% - 强调文字颜色 2 2 2" xfId="113"/>
    <cellStyle name="40% - 强调文字颜色 2 2 2 2" xfId="114"/>
    <cellStyle name="40% - 强调文字颜色 2 3" xfId="115"/>
    <cellStyle name="40% - 强调文字颜色 2 3 2" xfId="116"/>
    <cellStyle name="40% - 强调文字颜色 2 3_售货合同" xfId="117"/>
    <cellStyle name="40% - 强调文字颜色 2 4" xfId="118"/>
    <cellStyle name="40% - 强调文字颜色 2 5" xfId="119"/>
    <cellStyle name="40% - 强调文字颜色 3" xfId="120"/>
    <cellStyle name="40% - 强调文字颜色 3 2" xfId="121"/>
    <cellStyle name="40% - 强调文字颜色 3 2 2" xfId="122"/>
    <cellStyle name="40% - 强调文字颜色 3 2 2 2" xfId="123"/>
    <cellStyle name="40% - 强调文字颜色 3 3" xfId="124"/>
    <cellStyle name="40% - 强调文字颜色 3 3 2" xfId="125"/>
    <cellStyle name="40% - 强调文字颜色 3 3_售货合同" xfId="126"/>
    <cellStyle name="40% - 强调文字颜色 3 4" xfId="127"/>
    <cellStyle name="40% - 强调文字颜色 3 5" xfId="128"/>
    <cellStyle name="40% - 强调文字颜色 4" xfId="129"/>
    <cellStyle name="40% - 强调文字颜色 4 2" xfId="130"/>
    <cellStyle name="40% - 强调文字颜色 4 2 2" xfId="131"/>
    <cellStyle name="40% - 强调文字颜色 4 2 2 2" xfId="132"/>
    <cellStyle name="40% - 强调文字颜色 4 3" xfId="133"/>
    <cellStyle name="40% - 强调文字颜色 4 3 2" xfId="134"/>
    <cellStyle name="40% - 强调文字颜色 4 3_售货合同" xfId="135"/>
    <cellStyle name="40% - 强调文字颜色 4 4" xfId="136"/>
    <cellStyle name="40% - 强调文字颜色 4 5" xfId="137"/>
    <cellStyle name="40% - 强调文字颜色 5" xfId="138"/>
    <cellStyle name="40% - 强调文字颜色 5 2" xfId="139"/>
    <cellStyle name="40% - 强调文字颜色 5 2 2" xfId="140"/>
    <cellStyle name="40% - 强调文字颜色 5 2 2 2" xfId="141"/>
    <cellStyle name="40% - 强调文字颜色 5 3" xfId="142"/>
    <cellStyle name="40% - 强调文字颜色 5 3 2" xfId="143"/>
    <cellStyle name="40% - 强调文字颜色 5 3_售货合同" xfId="144"/>
    <cellStyle name="40% - 强调文字颜色 5 4" xfId="145"/>
    <cellStyle name="40% - 强调文字颜色 5 5" xfId="146"/>
    <cellStyle name="40% - 强调文字颜色 6" xfId="147"/>
    <cellStyle name="40% - 强调文字颜色 6 2" xfId="148"/>
    <cellStyle name="40% - 强调文字颜色 6 2 2" xfId="149"/>
    <cellStyle name="40% - 强调文字颜色 6 2 2 2" xfId="150"/>
    <cellStyle name="40% - 强调文字颜色 6 3" xfId="151"/>
    <cellStyle name="40% - 强调文字颜色 6 3 2" xfId="152"/>
    <cellStyle name="40% - 强调文字颜色 6 3_售货合同" xfId="153"/>
    <cellStyle name="40% - 强调文字颜色 6 4" xfId="154"/>
    <cellStyle name="40% - 强调文字颜色 6 5" xfId="155"/>
    <cellStyle name="40% - 着色 1" xfId="156"/>
    <cellStyle name="40% - 着色 2" xfId="157"/>
    <cellStyle name="40% - 着色 3" xfId="158"/>
    <cellStyle name="40% - 着色 4" xfId="159"/>
    <cellStyle name="40% - 着色 5" xfId="160"/>
    <cellStyle name="40% - 着色 6" xfId="161"/>
    <cellStyle name="60% - Accent1" xfId="162"/>
    <cellStyle name="60% - Accent2" xfId="163"/>
    <cellStyle name="60% - Accent3" xfId="164"/>
    <cellStyle name="60% - Accent4" xfId="165"/>
    <cellStyle name="60% - Accent5" xfId="166"/>
    <cellStyle name="60% - Accent6" xfId="167"/>
    <cellStyle name="60% - Акцент1" xfId="168"/>
    <cellStyle name="60% - Акцент2" xfId="169"/>
    <cellStyle name="60% - Акцент3" xfId="170"/>
    <cellStyle name="60% - Акцент4" xfId="171"/>
    <cellStyle name="60% - Акцент5" xfId="172"/>
    <cellStyle name="60% - Акцент6" xfId="173"/>
    <cellStyle name="60% - 强调文字颜色 1" xfId="174"/>
    <cellStyle name="60% - 强调文字颜色 1 2" xfId="175"/>
    <cellStyle name="60% - 强调文字颜色 1 2 2" xfId="176"/>
    <cellStyle name="60% - 强调文字颜色 1 2 2 2" xfId="177"/>
    <cellStyle name="60% - 强调文字颜色 1 3" xfId="178"/>
    <cellStyle name="60% - 强调文字颜色 1 3 2" xfId="179"/>
    <cellStyle name="60% - 强调文字颜色 1 3_售货合同" xfId="180"/>
    <cellStyle name="60% - 强调文字颜色 1 4" xfId="181"/>
    <cellStyle name="60% - 强调文字颜色 1 5" xfId="182"/>
    <cellStyle name="60% - 强调文字颜色 2" xfId="183"/>
    <cellStyle name="60% - 强调文字颜色 2 2" xfId="184"/>
    <cellStyle name="60% - 强调文字颜色 2 2 2" xfId="185"/>
    <cellStyle name="60% - 强调文字颜色 2 2 2 2" xfId="186"/>
    <cellStyle name="60% - 强调文字颜色 2 3" xfId="187"/>
    <cellStyle name="60% - 强调文字颜色 2 3 2" xfId="188"/>
    <cellStyle name="60% - 强调文字颜色 2 3_售货合同" xfId="189"/>
    <cellStyle name="60% - 强调文字颜色 2 4" xfId="190"/>
    <cellStyle name="60% - 强调文字颜色 2 5" xfId="191"/>
    <cellStyle name="60% - 强调文字颜色 3" xfId="192"/>
    <cellStyle name="60% - 强调文字颜色 3 2" xfId="193"/>
    <cellStyle name="60% - 强调文字颜色 3 2 2" xfId="194"/>
    <cellStyle name="60% - 强调文字颜色 3 2 2 2" xfId="195"/>
    <cellStyle name="60% - 强调文字颜色 3 3" xfId="196"/>
    <cellStyle name="60% - 强调文字颜色 3 3 2" xfId="197"/>
    <cellStyle name="60% - 强调文字颜色 3 3_售货合同" xfId="198"/>
    <cellStyle name="60% - 强调文字颜色 3 4" xfId="199"/>
    <cellStyle name="60% - 强调文字颜色 3 5" xfId="200"/>
    <cellStyle name="60% - 强调文字颜色 4" xfId="201"/>
    <cellStyle name="60% - 强调文字颜色 4 2" xfId="202"/>
    <cellStyle name="60% - 强调文字颜色 4 2 2" xfId="203"/>
    <cellStyle name="60% - 强调文字颜色 4 2 2 2" xfId="204"/>
    <cellStyle name="60% - 强调文字颜色 4 3" xfId="205"/>
    <cellStyle name="60% - 强调文字颜色 4 3 2" xfId="206"/>
    <cellStyle name="60% - 强调文字颜色 4 3_售货合同" xfId="207"/>
    <cellStyle name="60% - 强调文字颜色 4 4" xfId="208"/>
    <cellStyle name="60% - 强调文字颜色 4 5" xfId="209"/>
    <cellStyle name="60% - 强调文字颜色 5" xfId="210"/>
    <cellStyle name="60% - 强调文字颜色 5 2" xfId="211"/>
    <cellStyle name="60% - 强调文字颜色 5 2 2" xfId="212"/>
    <cellStyle name="60% - 强调文字颜色 5 2 2 2" xfId="213"/>
    <cellStyle name="60% - 强调文字颜色 5 3" xfId="214"/>
    <cellStyle name="60% - 强调文字颜色 5 3 2" xfId="215"/>
    <cellStyle name="60% - 强调文字颜色 5 3_售货合同" xfId="216"/>
    <cellStyle name="60% - 强调文字颜色 5 4" xfId="217"/>
    <cellStyle name="60% - 强调文字颜色 5 5" xfId="218"/>
    <cellStyle name="60% - 强调文字颜色 6" xfId="219"/>
    <cellStyle name="60% - 强调文字颜色 6 2" xfId="220"/>
    <cellStyle name="60% - 强调文字颜色 6 2 2" xfId="221"/>
    <cellStyle name="60% - 强调文字颜色 6 2 2 2" xfId="222"/>
    <cellStyle name="60% - 强调文字颜色 6 3" xfId="223"/>
    <cellStyle name="60% - 强调文字颜色 6 3 2" xfId="224"/>
    <cellStyle name="60% - 强调文字颜色 6 3_售货合同" xfId="225"/>
    <cellStyle name="60% - 强调文字颜色 6 4" xfId="226"/>
    <cellStyle name="60% - 强调文字颜色 6 5" xfId="227"/>
    <cellStyle name="60% - 着色 1" xfId="228"/>
    <cellStyle name="60% - 着色 2" xfId="229"/>
    <cellStyle name="60% - 着色 3" xfId="230"/>
    <cellStyle name="60% - 着色 4" xfId="231"/>
    <cellStyle name="60% - 着色 5" xfId="232"/>
    <cellStyle name="60% - 着色 6" xfId="233"/>
    <cellStyle name="Accent1" xfId="234"/>
    <cellStyle name="Accent2" xfId="235"/>
    <cellStyle name="Accent3" xfId="236"/>
    <cellStyle name="Accent4" xfId="237"/>
    <cellStyle name="Accent5" xfId="238"/>
    <cellStyle name="Accent6" xfId="239"/>
    <cellStyle name="Bad" xfId="240"/>
    <cellStyle name="Calculation" xfId="241"/>
    <cellStyle name="Check Cell" xfId="242"/>
    <cellStyle name="Comma0 - Modelo1" xfId="243"/>
    <cellStyle name="Comma0 - Style1" xfId="244"/>
    <cellStyle name="Comma1 - Modelo2" xfId="245"/>
    <cellStyle name="Comma1 - Style2" xfId="246"/>
    <cellStyle name="Currency [0]_1995" xfId="247"/>
    <cellStyle name="Currency_1995" xfId="248"/>
    <cellStyle name="Dia" xfId="249"/>
    <cellStyle name="Encabez1" xfId="250"/>
    <cellStyle name="Encabez2" xfId="251"/>
    <cellStyle name="Excel Built-in Normal" xfId="252"/>
    <cellStyle name="Excel Built-in Normal 2" xfId="253"/>
    <cellStyle name="Excel Built-in Normal 3" xfId="254"/>
    <cellStyle name="Excel Built-in Normal 3 2" xfId="255"/>
    <cellStyle name="Excel Built-in Normal 4" xfId="256"/>
    <cellStyle name="Explanatory Text" xfId="257"/>
    <cellStyle name="F2" xfId="258"/>
    <cellStyle name="F3" xfId="259"/>
    <cellStyle name="F4" xfId="260"/>
    <cellStyle name="F5" xfId="261"/>
    <cellStyle name="F6" xfId="262"/>
    <cellStyle name="F7" xfId="263"/>
    <cellStyle name="F8" xfId="264"/>
    <cellStyle name="Fijo" xfId="265"/>
    <cellStyle name="Financiero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Millares [0]_10 AVERIAS MASIVAS + ANT" xfId="274"/>
    <cellStyle name="Millares_10 AVERIAS MASIVAS + ANT" xfId="275"/>
    <cellStyle name="Moneda [0]_10 AVERIAS MASIVAS + ANT" xfId="276"/>
    <cellStyle name="Moneda_10 AVERIAS MASIVAS + ANT" xfId="277"/>
    <cellStyle name="Monetario" xfId="278"/>
    <cellStyle name="Neutral" xfId="279"/>
    <cellStyle name="no dec" xfId="280"/>
    <cellStyle name="Normal 2" xfId="281"/>
    <cellStyle name="Normal 2 2" xfId="282"/>
    <cellStyle name="Normal 2 3" xfId="283"/>
    <cellStyle name="Normal 2 4" xfId="284"/>
    <cellStyle name="Normal_1997" xfId="285"/>
    <cellStyle name="Note" xfId="286"/>
    <cellStyle name="Output" xfId="287"/>
    <cellStyle name="Porcentaje" xfId="288"/>
    <cellStyle name="RM" xfId="289"/>
    <cellStyle name="Title" xfId="290"/>
    <cellStyle name="Total" xfId="291"/>
    <cellStyle name="Warning Text" xfId="292"/>
    <cellStyle name="Акцент1" xfId="293"/>
    <cellStyle name="Акцент2" xfId="294"/>
    <cellStyle name="Акцент3" xfId="295"/>
    <cellStyle name="Акцент4" xfId="296"/>
    <cellStyle name="Акцент5" xfId="297"/>
    <cellStyle name="Акцент6" xfId="298"/>
    <cellStyle name="Ввод " xfId="299"/>
    <cellStyle name="Вывод" xfId="300"/>
    <cellStyle name="Вычисление" xfId="301"/>
    <cellStyle name="Hyperlink" xfId="302"/>
    <cellStyle name="Currency" xfId="303"/>
    <cellStyle name="Currency [0]" xfId="304"/>
    <cellStyle name="Заголовок 1" xfId="305"/>
    <cellStyle name="Заголовок 2" xfId="306"/>
    <cellStyle name="Заголовок 3" xfId="307"/>
    <cellStyle name="Заголовок 4" xfId="308"/>
    <cellStyle name="Итог" xfId="309"/>
    <cellStyle name="Контрольная ячейка" xfId="310"/>
    <cellStyle name="Название" xfId="311"/>
    <cellStyle name="Нейтральный" xfId="312"/>
    <cellStyle name="Обычный 2" xfId="313"/>
    <cellStyle name="Обычный 2 2" xfId="314"/>
    <cellStyle name="Обычный 2 2 2" xfId="315"/>
    <cellStyle name="Обычный 2 3" xfId="316"/>
    <cellStyle name="Обычный 2 4" xfId="317"/>
    <cellStyle name="Обычный 3" xfId="318"/>
    <cellStyle name="Обычный_Лист1" xfId="319"/>
    <cellStyle name="Followed Hyperlink" xfId="320"/>
    <cellStyle name="Плохой" xfId="321"/>
    <cellStyle name="Пояснение" xfId="322"/>
    <cellStyle name="Примечание" xfId="323"/>
    <cellStyle name="Примечание 2" xfId="324"/>
    <cellStyle name="Примечание_Лист1" xfId="325"/>
    <cellStyle name="Percent" xfId="326"/>
    <cellStyle name="Связанная ячейка" xfId="327"/>
    <cellStyle name="Стиль 1" xfId="328"/>
    <cellStyle name="Текст предупреждения" xfId="329"/>
    <cellStyle name="Comma" xfId="330"/>
    <cellStyle name="Comma [0]" xfId="331"/>
    <cellStyle name="Хороший" xfId="332"/>
    <cellStyle name="好" xfId="333"/>
    <cellStyle name="好 2" xfId="334"/>
    <cellStyle name="好 3" xfId="335"/>
    <cellStyle name="好 4" xfId="336"/>
    <cellStyle name="好 5" xfId="337"/>
    <cellStyle name="好_Sheet1" xfId="338"/>
    <cellStyle name="好_Sheet2" xfId="339"/>
    <cellStyle name="好_售货合同" xfId="340"/>
    <cellStyle name="好_装箱单" xfId="341"/>
    <cellStyle name="差" xfId="342"/>
    <cellStyle name="差 2" xfId="343"/>
    <cellStyle name="差 3" xfId="344"/>
    <cellStyle name="差 4" xfId="345"/>
    <cellStyle name="差 5" xfId="346"/>
    <cellStyle name="差_Sheet1" xfId="347"/>
    <cellStyle name="差_Sheet2" xfId="348"/>
    <cellStyle name="差_售货合同" xfId="349"/>
    <cellStyle name="差_装箱单" xfId="350"/>
    <cellStyle name="常规 10" xfId="351"/>
    <cellStyle name="常规 11" xfId="352"/>
    <cellStyle name="常规 12" xfId="353"/>
    <cellStyle name="常规 13" xfId="354"/>
    <cellStyle name="常规 14" xfId="355"/>
    <cellStyle name="常规 15" xfId="356"/>
    <cellStyle name="常规 16" xfId="357"/>
    <cellStyle name="常规 17" xfId="358"/>
    <cellStyle name="常规 18" xfId="359"/>
    <cellStyle name="常规 19" xfId="360"/>
    <cellStyle name="常规 2" xfId="361"/>
    <cellStyle name="常规 2 2" xfId="362"/>
    <cellStyle name="常规 2 3" xfId="363"/>
    <cellStyle name="常规 2 4" xfId="364"/>
    <cellStyle name="常规 2_Sheet1" xfId="365"/>
    <cellStyle name="常规 20" xfId="366"/>
    <cellStyle name="常规 21" xfId="367"/>
    <cellStyle name="常规 22" xfId="368"/>
    <cellStyle name="常规 23" xfId="369"/>
    <cellStyle name="常规 24" xfId="370"/>
    <cellStyle name="常规 25" xfId="371"/>
    <cellStyle name="常规 26" xfId="372"/>
    <cellStyle name="常规 27" xfId="373"/>
    <cellStyle name="常规 28" xfId="374"/>
    <cellStyle name="常规 29" xfId="375"/>
    <cellStyle name="常规 3" xfId="376"/>
    <cellStyle name="常规 3 2" xfId="377"/>
    <cellStyle name="常规 3 2 2" xfId="378"/>
    <cellStyle name="常规 3 3" xfId="379"/>
    <cellStyle name="常规 3 4" xfId="380"/>
    <cellStyle name="常规 3_售货合同" xfId="381"/>
    <cellStyle name="常规 30" xfId="382"/>
    <cellStyle name="常规 31" xfId="383"/>
    <cellStyle name="常规 32" xfId="384"/>
    <cellStyle name="常规 33" xfId="385"/>
    <cellStyle name="常规 34" xfId="386"/>
    <cellStyle name="常规 35" xfId="387"/>
    <cellStyle name="常规 36" xfId="388"/>
    <cellStyle name="常规 37" xfId="389"/>
    <cellStyle name="常规 38" xfId="390"/>
    <cellStyle name="常规 39" xfId="391"/>
    <cellStyle name="常规 4" xfId="392"/>
    <cellStyle name="常规 4 2" xfId="393"/>
    <cellStyle name="常规 4 2 2" xfId="394"/>
    <cellStyle name="常规 4 3" xfId="395"/>
    <cellStyle name="常规 40" xfId="396"/>
    <cellStyle name="常规 41" xfId="397"/>
    <cellStyle name="常规 42" xfId="398"/>
    <cellStyle name="常规 43" xfId="399"/>
    <cellStyle name="常规 44" xfId="400"/>
    <cellStyle name="常规 45" xfId="401"/>
    <cellStyle name="常规 46" xfId="402"/>
    <cellStyle name="常规 47" xfId="403"/>
    <cellStyle name="常规 48" xfId="404"/>
    <cellStyle name="常规 5" xfId="405"/>
    <cellStyle name="常规 5 2" xfId="406"/>
    <cellStyle name="常规 5 3" xfId="407"/>
    <cellStyle name="常规 5 4" xfId="408"/>
    <cellStyle name="常规 5_售货合同" xfId="409"/>
    <cellStyle name="常规 53" xfId="410"/>
    <cellStyle name="常规 6" xfId="411"/>
    <cellStyle name="常规 6 2" xfId="412"/>
    <cellStyle name="常规 7" xfId="413"/>
    <cellStyle name="常规 8" xfId="414"/>
    <cellStyle name="常规 9" xfId="415"/>
    <cellStyle name="常规_Sheet1" xfId="416"/>
    <cellStyle name="强调文字颜色 1" xfId="417"/>
    <cellStyle name="强调文字颜色 1 2" xfId="418"/>
    <cellStyle name="强调文字颜色 1 2 2" xfId="419"/>
    <cellStyle name="强调文字颜色 1 2 2 2" xfId="420"/>
    <cellStyle name="强调文字颜色 1 3" xfId="421"/>
    <cellStyle name="强调文字颜色 1 3 2" xfId="422"/>
    <cellStyle name="强调文字颜色 1 3_售货合同" xfId="423"/>
    <cellStyle name="强调文字颜色 1 4" xfId="424"/>
    <cellStyle name="强调文字颜色 1 5" xfId="425"/>
    <cellStyle name="强调文字颜色 2" xfId="426"/>
    <cellStyle name="强调文字颜色 2 2" xfId="427"/>
    <cellStyle name="强调文字颜色 2 2 2" xfId="428"/>
    <cellStyle name="强调文字颜色 2 2 2 2" xfId="429"/>
    <cellStyle name="强调文字颜色 2 3" xfId="430"/>
    <cellStyle name="强调文字颜色 2 3 2" xfId="431"/>
    <cellStyle name="强调文字颜色 2 3_售货合同" xfId="432"/>
    <cellStyle name="强调文字颜色 2 4" xfId="433"/>
    <cellStyle name="强调文字颜色 2 5" xfId="434"/>
    <cellStyle name="强调文字颜色 3" xfId="435"/>
    <cellStyle name="强调文字颜色 3 2" xfId="436"/>
    <cellStyle name="强调文字颜色 3 2 2" xfId="437"/>
    <cellStyle name="强调文字颜色 3 2 2 2" xfId="438"/>
    <cellStyle name="强调文字颜色 3 3" xfId="439"/>
    <cellStyle name="强调文字颜色 3 3 2" xfId="440"/>
    <cellStyle name="强调文字颜色 3 3_售货合同" xfId="441"/>
    <cellStyle name="强调文字颜色 3 4" xfId="442"/>
    <cellStyle name="强调文字颜色 3 5" xfId="443"/>
    <cellStyle name="强调文字颜色 4" xfId="444"/>
    <cellStyle name="强调文字颜色 4 2" xfId="445"/>
    <cellStyle name="强调文字颜色 4 2 2" xfId="446"/>
    <cellStyle name="强调文字颜色 4 2 2 2" xfId="447"/>
    <cellStyle name="强调文字颜色 4 3" xfId="448"/>
    <cellStyle name="强调文字颜色 4 3 2" xfId="449"/>
    <cellStyle name="强调文字颜色 4 3_售货合同" xfId="450"/>
    <cellStyle name="强调文字颜色 4 4" xfId="451"/>
    <cellStyle name="强调文字颜色 4 5" xfId="452"/>
    <cellStyle name="强调文字颜色 5" xfId="453"/>
    <cellStyle name="强调文字颜色 5 2" xfId="454"/>
    <cellStyle name="强调文字颜色 5 2 2" xfId="455"/>
    <cellStyle name="强调文字颜色 5 2 2 2" xfId="456"/>
    <cellStyle name="强调文字颜色 5 3" xfId="457"/>
    <cellStyle name="强调文字颜色 5 3 2" xfId="458"/>
    <cellStyle name="强调文字颜色 5 3_售货合同" xfId="459"/>
    <cellStyle name="强调文字颜色 5 4" xfId="460"/>
    <cellStyle name="强调文字颜色 5 5" xfId="461"/>
    <cellStyle name="强调文字颜色 6" xfId="462"/>
    <cellStyle name="强调文字颜色 6 2" xfId="463"/>
    <cellStyle name="强调文字颜色 6 2 2" xfId="464"/>
    <cellStyle name="强调文字颜色 6 2 2 2" xfId="465"/>
    <cellStyle name="强调文字颜色 6 3" xfId="466"/>
    <cellStyle name="强调文字颜色 6 3 2" xfId="467"/>
    <cellStyle name="强调文字颜色 6 3_售货合同" xfId="468"/>
    <cellStyle name="强调文字颜色 6 4" xfId="469"/>
    <cellStyle name="强调文字颜色 6 5" xfId="470"/>
    <cellStyle name="标题" xfId="471"/>
    <cellStyle name="标题 1" xfId="472"/>
    <cellStyle name="标题 1 2" xfId="473"/>
    <cellStyle name="标题 1 2 2" xfId="474"/>
    <cellStyle name="标题 1 2 2 2" xfId="475"/>
    <cellStyle name="标题 1 3" xfId="476"/>
    <cellStyle name="标题 1 3 2" xfId="477"/>
    <cellStyle name="标题 1 3_售货合同" xfId="478"/>
    <cellStyle name="标题 1 4" xfId="479"/>
    <cellStyle name="标题 1 5" xfId="480"/>
    <cellStyle name="标题 2" xfId="481"/>
    <cellStyle name="标题 2 2" xfId="482"/>
    <cellStyle name="标题 2 2 2" xfId="483"/>
    <cellStyle name="标题 2 2 2 2" xfId="484"/>
    <cellStyle name="标题 2 3" xfId="485"/>
    <cellStyle name="标题 2 3 2" xfId="486"/>
    <cellStyle name="标题 2 3_售货合同" xfId="487"/>
    <cellStyle name="标题 2 4" xfId="488"/>
    <cellStyle name="标题 2 5" xfId="489"/>
    <cellStyle name="标题 3" xfId="490"/>
    <cellStyle name="标题 3 2" xfId="491"/>
    <cellStyle name="标题 3 2 2" xfId="492"/>
    <cellStyle name="标题 3 2 2 2" xfId="493"/>
    <cellStyle name="标题 3 3" xfId="494"/>
    <cellStyle name="标题 3 3 2" xfId="495"/>
    <cellStyle name="标题 3 3_售货合同" xfId="496"/>
    <cellStyle name="标题 3 4" xfId="497"/>
    <cellStyle name="标题 3 5" xfId="498"/>
    <cellStyle name="标题 4" xfId="499"/>
    <cellStyle name="标题 4 2" xfId="500"/>
    <cellStyle name="标题 4 2 2" xfId="501"/>
    <cellStyle name="标题 4 2 2 2" xfId="502"/>
    <cellStyle name="标题 4 3" xfId="503"/>
    <cellStyle name="标题 4 3 2" xfId="504"/>
    <cellStyle name="标题 4 3_售货合同" xfId="505"/>
    <cellStyle name="标题 4 4" xfId="506"/>
    <cellStyle name="标题 4 5" xfId="507"/>
    <cellStyle name="标题 5" xfId="508"/>
    <cellStyle name="标题 6" xfId="509"/>
    <cellStyle name="标题 7" xfId="510"/>
    <cellStyle name="标题 8" xfId="511"/>
    <cellStyle name="样式 1" xfId="512"/>
    <cellStyle name="样式 1 2" xfId="513"/>
    <cellStyle name="检查单元格" xfId="514"/>
    <cellStyle name="检查单元格 2" xfId="515"/>
    <cellStyle name="检查单元格 3" xfId="516"/>
    <cellStyle name="检查单元格 4" xfId="517"/>
    <cellStyle name="检查单元格 5" xfId="518"/>
    <cellStyle name="汇总" xfId="519"/>
    <cellStyle name="汇总 2" xfId="520"/>
    <cellStyle name="汇总 3" xfId="521"/>
    <cellStyle name="汇总 4" xfId="522"/>
    <cellStyle name="汇总 5" xfId="523"/>
    <cellStyle name="注释" xfId="524"/>
    <cellStyle name="注释 2" xfId="525"/>
    <cellStyle name="注释 2 2" xfId="526"/>
    <cellStyle name="注释 3" xfId="527"/>
    <cellStyle name="注释 4" xfId="528"/>
    <cellStyle name="着色 1" xfId="529"/>
    <cellStyle name="着色 2" xfId="530"/>
    <cellStyle name="着色 3" xfId="531"/>
    <cellStyle name="着色 4" xfId="532"/>
    <cellStyle name="着色 5" xfId="533"/>
    <cellStyle name="着色 6" xfId="534"/>
    <cellStyle name="解释性文本" xfId="535"/>
    <cellStyle name="解释性文本 2" xfId="536"/>
    <cellStyle name="解释性文本 3" xfId="537"/>
    <cellStyle name="解释性文本 4" xfId="538"/>
    <cellStyle name="解释性文本 5" xfId="539"/>
    <cellStyle name="警告文本" xfId="540"/>
    <cellStyle name="警告文本 2" xfId="541"/>
    <cellStyle name="警告文本 2 2" xfId="542"/>
    <cellStyle name="警告文本 2 2 2" xfId="543"/>
    <cellStyle name="警告文本 3" xfId="544"/>
    <cellStyle name="警告文本 3 2" xfId="545"/>
    <cellStyle name="警告文本 3_售货合同" xfId="546"/>
    <cellStyle name="警告文本 4" xfId="547"/>
    <cellStyle name="警告文本 5" xfId="548"/>
    <cellStyle name="计算" xfId="549"/>
    <cellStyle name="计算 2" xfId="550"/>
    <cellStyle name="计算 3" xfId="551"/>
    <cellStyle name="计算 4" xfId="552"/>
    <cellStyle name="计算 5" xfId="553"/>
    <cellStyle name="超级链接_ATTACHMENT FOR SC -OK" xfId="554"/>
    <cellStyle name="输入" xfId="555"/>
    <cellStyle name="输入 2" xfId="556"/>
    <cellStyle name="输入 2 2" xfId="557"/>
    <cellStyle name="输入 2 2 2" xfId="558"/>
    <cellStyle name="输入 3" xfId="559"/>
    <cellStyle name="输入 3 2" xfId="560"/>
    <cellStyle name="输入 3_售货合同" xfId="561"/>
    <cellStyle name="输入 4" xfId="562"/>
    <cellStyle name="输入 5" xfId="563"/>
    <cellStyle name="输出" xfId="564"/>
    <cellStyle name="输出 2" xfId="565"/>
    <cellStyle name="输出 2 2" xfId="566"/>
    <cellStyle name="输出 2 2 2" xfId="567"/>
    <cellStyle name="输出 3" xfId="568"/>
    <cellStyle name="输出 3 2" xfId="569"/>
    <cellStyle name="输出 3_售货合同" xfId="570"/>
    <cellStyle name="输出 4" xfId="571"/>
    <cellStyle name="输出 5" xfId="572"/>
    <cellStyle name="适中" xfId="573"/>
    <cellStyle name="适中 2" xfId="574"/>
    <cellStyle name="适中 3" xfId="575"/>
    <cellStyle name="适中 4" xfId="576"/>
    <cellStyle name="适中 5" xfId="577"/>
    <cellStyle name="链接单元格" xfId="578"/>
    <cellStyle name="链接单元格 2" xfId="579"/>
    <cellStyle name="链接单元格 2 2" xfId="580"/>
    <cellStyle name="链接单元格 2 2 2" xfId="581"/>
    <cellStyle name="链接单元格 3" xfId="582"/>
    <cellStyle name="链接单元格 3 2" xfId="583"/>
    <cellStyle name="链接单元格 3_售货合同" xfId="584"/>
    <cellStyle name="链接单元格 4" xfId="585"/>
    <cellStyle name="链接单元格 5" xfId="5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2400300</xdr:colOff>
      <xdr:row>0</xdr:row>
      <xdr:rowOff>76200</xdr:rowOff>
    </xdr:from>
    <xdr:to>
      <xdr:col>6</xdr:col>
      <xdr:colOff>0</xdr:colOff>
      <xdr:row>6</xdr:row>
      <xdr:rowOff>47625</xdr:rowOff>
    </xdr:to>
    <xdr:pic>
      <xdr:nvPicPr>
        <xdr:cNvPr id="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4171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3"/>
  <sheetViews>
    <sheetView tabSelected="1" view="pageBreakPreview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J7"/>
    </sheetView>
  </sheetViews>
  <sheetFormatPr defaultColWidth="9.140625" defaultRowHeight="12.75"/>
  <cols>
    <col min="1" max="1" width="4.57421875" style="14" customWidth="1"/>
    <col min="2" max="2" width="65.00390625" style="7" customWidth="1"/>
    <col min="3" max="3" width="8.28125" style="6" customWidth="1"/>
    <col min="4" max="4" width="9.00390625" style="38" customWidth="1"/>
    <col min="5" max="5" width="6.7109375" style="6" customWidth="1"/>
    <col min="6" max="6" width="9.57421875" style="6" customWidth="1"/>
    <col min="7" max="9" width="10.28125" style="0" customWidth="1"/>
    <col min="10" max="10" width="10.28125" style="3" customWidth="1"/>
    <col min="11" max="11" width="9.140625" style="3" customWidth="1"/>
    <col min="12" max="12" width="11.28125" style="3" customWidth="1"/>
    <col min="13" max="13" width="9.140625" style="3" customWidth="1"/>
  </cols>
  <sheetData>
    <row r="1" spans="1:13" ht="12.75">
      <c r="A1" s="77"/>
      <c r="B1" s="78"/>
      <c r="C1" s="78"/>
      <c r="D1" s="78"/>
      <c r="E1" s="78"/>
      <c r="F1" s="78"/>
      <c r="G1" s="78"/>
      <c r="H1" s="78"/>
      <c r="I1" s="78"/>
      <c r="J1" s="79"/>
      <c r="K1" s="2"/>
      <c r="L1" s="2"/>
      <c r="M1" s="2"/>
    </row>
    <row r="2" spans="1:13" ht="12.75">
      <c r="A2" s="80"/>
      <c r="B2" s="81"/>
      <c r="C2" s="81"/>
      <c r="D2" s="81"/>
      <c r="E2" s="81"/>
      <c r="F2" s="81"/>
      <c r="G2" s="81"/>
      <c r="H2" s="81"/>
      <c r="I2" s="81"/>
      <c r="J2" s="82"/>
      <c r="K2" s="2"/>
      <c r="L2" s="2"/>
      <c r="M2" s="2"/>
    </row>
    <row r="3" spans="1:13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2"/>
      <c r="L3" s="2"/>
      <c r="M3" s="2"/>
    </row>
    <row r="4" spans="1:13" ht="12.75">
      <c r="A4" s="80"/>
      <c r="B4" s="81"/>
      <c r="C4" s="81"/>
      <c r="D4" s="81"/>
      <c r="E4" s="81"/>
      <c r="F4" s="81"/>
      <c r="G4" s="81"/>
      <c r="H4" s="81"/>
      <c r="I4" s="81"/>
      <c r="J4" s="82"/>
      <c r="K4" s="2"/>
      <c r="L4" s="2"/>
      <c r="M4" s="2"/>
    </row>
    <row r="5" spans="1:13" ht="12.75">
      <c r="A5" s="80"/>
      <c r="B5" s="81"/>
      <c r="C5" s="81"/>
      <c r="D5" s="81"/>
      <c r="E5" s="81"/>
      <c r="F5" s="81"/>
      <c r="G5" s="81"/>
      <c r="H5" s="81"/>
      <c r="I5" s="81"/>
      <c r="J5" s="82"/>
      <c r="K5" s="2"/>
      <c r="L5" s="2"/>
      <c r="M5" s="2"/>
    </row>
    <row r="6" spans="1:13" ht="12.75">
      <c r="A6" s="80"/>
      <c r="B6" s="81"/>
      <c r="C6" s="81"/>
      <c r="D6" s="81"/>
      <c r="E6" s="81"/>
      <c r="F6" s="81"/>
      <c r="G6" s="81"/>
      <c r="H6" s="81"/>
      <c r="I6" s="81"/>
      <c r="J6" s="82"/>
      <c r="K6" s="2"/>
      <c r="L6" s="2"/>
      <c r="M6" s="2"/>
    </row>
    <row r="7" spans="1:13" ht="9" customHeight="1">
      <c r="A7" s="83"/>
      <c r="B7" s="84"/>
      <c r="C7" s="84"/>
      <c r="D7" s="84"/>
      <c r="E7" s="84"/>
      <c r="F7" s="84"/>
      <c r="G7" s="84"/>
      <c r="H7" s="84"/>
      <c r="I7" s="84"/>
      <c r="J7" s="85"/>
      <c r="K7" s="2"/>
      <c r="L7" s="2"/>
      <c r="M7" s="2"/>
    </row>
    <row r="8" spans="1:10" ht="15.75" customHeight="1">
      <c r="A8" s="92" t="s">
        <v>5</v>
      </c>
      <c r="B8" s="93"/>
      <c r="C8" s="93"/>
      <c r="D8" s="93"/>
      <c r="E8" s="93"/>
      <c r="F8" s="93"/>
      <c r="G8" s="93"/>
      <c r="H8" s="93"/>
      <c r="I8" s="93"/>
      <c r="J8" s="85"/>
    </row>
    <row r="9" spans="1:13" ht="12.75" customHeight="1">
      <c r="A9" s="94" t="s">
        <v>0</v>
      </c>
      <c r="B9" s="76" t="s">
        <v>16</v>
      </c>
      <c r="C9" s="74" t="s">
        <v>94</v>
      </c>
      <c r="D9" s="72" t="s">
        <v>177</v>
      </c>
      <c r="E9" s="74" t="s">
        <v>178</v>
      </c>
      <c r="F9" s="88" t="s">
        <v>268</v>
      </c>
      <c r="G9" s="90" t="s">
        <v>2</v>
      </c>
      <c r="H9" s="91"/>
      <c r="I9" s="91"/>
      <c r="J9" s="68"/>
      <c r="K9" s="71"/>
      <c r="L9" s="71"/>
      <c r="M9" s="71"/>
    </row>
    <row r="10" spans="1:13" ht="51" customHeight="1">
      <c r="A10" s="95"/>
      <c r="B10" s="75"/>
      <c r="C10" s="75"/>
      <c r="D10" s="73"/>
      <c r="E10" s="75"/>
      <c r="F10" s="89"/>
      <c r="G10" s="1" t="s">
        <v>269</v>
      </c>
      <c r="H10" s="1" t="s">
        <v>270</v>
      </c>
      <c r="I10" s="1" t="s">
        <v>3</v>
      </c>
      <c r="J10" s="1" t="s">
        <v>4</v>
      </c>
      <c r="K10" s="4"/>
      <c r="L10" s="4"/>
      <c r="M10" s="4"/>
    </row>
    <row r="11" spans="1:13" s="8" customFormat="1" ht="15">
      <c r="A11" s="66" t="s">
        <v>26</v>
      </c>
      <c r="B11" s="67"/>
      <c r="C11" s="67"/>
      <c r="D11" s="67"/>
      <c r="E11" s="67"/>
      <c r="F11" s="67"/>
      <c r="G11" s="67"/>
      <c r="H11" s="67"/>
      <c r="I11" s="67"/>
      <c r="J11" s="68"/>
      <c r="K11" s="10"/>
      <c r="L11" s="10"/>
      <c r="M11" s="10"/>
    </row>
    <row r="12" spans="1:13" ht="15">
      <c r="A12" s="58">
        <v>1</v>
      </c>
      <c r="B12" s="54" t="s">
        <v>416</v>
      </c>
      <c r="C12" s="41">
        <v>100</v>
      </c>
      <c r="D12" s="42" t="s">
        <v>414</v>
      </c>
      <c r="E12" s="43">
        <v>3</v>
      </c>
      <c r="F12" s="11" t="s">
        <v>18</v>
      </c>
      <c r="G12" s="46">
        <v>27</v>
      </c>
      <c r="H12" s="46">
        <v>25</v>
      </c>
      <c r="I12" s="46">
        <v>23</v>
      </c>
      <c r="J12" s="46">
        <v>21</v>
      </c>
      <c r="K12" s="5"/>
      <c r="L12" s="5"/>
      <c r="M12" s="5"/>
    </row>
    <row r="13" spans="1:13" ht="15">
      <c r="A13" s="58">
        <v>2</v>
      </c>
      <c r="B13" s="54" t="s">
        <v>395</v>
      </c>
      <c r="C13" s="41">
        <v>100</v>
      </c>
      <c r="D13" s="42" t="s">
        <v>414</v>
      </c>
      <c r="E13" s="43">
        <v>3</v>
      </c>
      <c r="F13" s="11" t="s">
        <v>18</v>
      </c>
      <c r="G13" s="46">
        <v>27</v>
      </c>
      <c r="H13" s="46">
        <v>25</v>
      </c>
      <c r="I13" s="46">
        <v>23</v>
      </c>
      <c r="J13" s="46">
        <v>21</v>
      </c>
      <c r="K13" s="5"/>
      <c r="L13" s="5"/>
      <c r="M13" s="5"/>
    </row>
    <row r="14" spans="1:13" ht="15">
      <c r="A14" s="58">
        <v>3</v>
      </c>
      <c r="B14" s="54" t="s">
        <v>135</v>
      </c>
      <c r="C14" s="41">
        <v>200</v>
      </c>
      <c r="D14" s="42" t="s">
        <v>139</v>
      </c>
      <c r="E14" s="43">
        <v>10</v>
      </c>
      <c r="F14" s="11" t="s">
        <v>18</v>
      </c>
      <c r="G14" s="46">
        <v>27</v>
      </c>
      <c r="H14" s="46">
        <v>25</v>
      </c>
      <c r="I14" s="46">
        <v>23</v>
      </c>
      <c r="J14" s="46">
        <v>21</v>
      </c>
      <c r="K14" s="5"/>
      <c r="L14" s="5"/>
      <c r="M14" s="5"/>
    </row>
    <row r="15" spans="1:13" ht="15">
      <c r="A15" s="58">
        <v>4</v>
      </c>
      <c r="B15" s="16" t="s">
        <v>271</v>
      </c>
      <c r="C15" s="41">
        <v>200</v>
      </c>
      <c r="D15" s="42" t="s">
        <v>296</v>
      </c>
      <c r="E15" s="43">
        <v>10</v>
      </c>
      <c r="F15" s="11" t="s">
        <v>265</v>
      </c>
      <c r="G15" s="46">
        <v>27</v>
      </c>
      <c r="H15" s="46">
        <v>25</v>
      </c>
      <c r="I15" s="46">
        <v>23</v>
      </c>
      <c r="J15" s="46">
        <v>21</v>
      </c>
      <c r="K15" s="5"/>
      <c r="L15" s="5"/>
      <c r="M15" s="5"/>
    </row>
    <row r="16" spans="1:13" ht="15">
      <c r="A16" s="58">
        <v>5</v>
      </c>
      <c r="B16" s="16" t="s">
        <v>267</v>
      </c>
      <c r="C16" s="41">
        <v>200</v>
      </c>
      <c r="D16" s="42" t="s">
        <v>105</v>
      </c>
      <c r="E16" s="43">
        <v>3</v>
      </c>
      <c r="F16" s="11" t="s">
        <v>265</v>
      </c>
      <c r="G16" s="46">
        <v>27</v>
      </c>
      <c r="H16" s="46">
        <v>25</v>
      </c>
      <c r="I16" s="46">
        <v>23</v>
      </c>
      <c r="J16" s="46">
        <v>21</v>
      </c>
      <c r="K16" s="5"/>
      <c r="L16" s="5"/>
      <c r="M16" s="5"/>
    </row>
    <row r="17" spans="1:13" ht="15">
      <c r="A17" s="58">
        <v>6</v>
      </c>
      <c r="B17" s="16" t="s">
        <v>396</v>
      </c>
      <c r="C17" s="41">
        <v>200</v>
      </c>
      <c r="D17" s="42" t="s">
        <v>414</v>
      </c>
      <c r="E17" s="43">
        <v>4</v>
      </c>
      <c r="F17" s="11" t="s">
        <v>11</v>
      </c>
      <c r="G17" s="46">
        <v>29</v>
      </c>
      <c r="H17" s="46">
        <v>27</v>
      </c>
      <c r="I17" s="46">
        <v>25</v>
      </c>
      <c r="J17" s="46">
        <v>23</v>
      </c>
      <c r="K17" s="5"/>
      <c r="L17" s="5"/>
      <c r="M17" s="5"/>
    </row>
    <row r="18" spans="1:13" ht="15">
      <c r="A18" s="58">
        <v>7</v>
      </c>
      <c r="B18" s="16" t="s">
        <v>397</v>
      </c>
      <c r="C18" s="41">
        <v>200</v>
      </c>
      <c r="D18" s="42" t="s">
        <v>414</v>
      </c>
      <c r="E18" s="43">
        <v>4</v>
      </c>
      <c r="F18" s="11" t="s">
        <v>11</v>
      </c>
      <c r="G18" s="46">
        <v>29</v>
      </c>
      <c r="H18" s="46">
        <v>27</v>
      </c>
      <c r="I18" s="46">
        <v>25</v>
      </c>
      <c r="J18" s="46">
        <v>23</v>
      </c>
      <c r="K18" s="5"/>
      <c r="L18" s="5"/>
      <c r="M18" s="5"/>
    </row>
    <row r="19" spans="1:13" ht="15">
      <c r="A19" s="58">
        <v>8</v>
      </c>
      <c r="B19" s="16" t="s">
        <v>264</v>
      </c>
      <c r="C19" s="41">
        <v>200</v>
      </c>
      <c r="D19" s="42" t="s">
        <v>138</v>
      </c>
      <c r="E19" s="43">
        <v>6</v>
      </c>
      <c r="F19" s="11" t="s">
        <v>11</v>
      </c>
      <c r="G19" s="46">
        <v>29</v>
      </c>
      <c r="H19" s="46">
        <v>27</v>
      </c>
      <c r="I19" s="46">
        <v>25</v>
      </c>
      <c r="J19" s="46">
        <v>23</v>
      </c>
      <c r="K19" s="5"/>
      <c r="L19" s="5"/>
      <c r="M19" s="5"/>
    </row>
    <row r="20" spans="1:13" ht="15">
      <c r="A20" s="58">
        <v>9</v>
      </c>
      <c r="B20" s="16" t="s">
        <v>398</v>
      </c>
      <c r="C20" s="41">
        <v>100</v>
      </c>
      <c r="D20" s="42" t="s">
        <v>415</v>
      </c>
      <c r="E20" s="43">
        <v>4</v>
      </c>
      <c r="F20" s="11" t="s">
        <v>11</v>
      </c>
      <c r="G20" s="46">
        <v>29</v>
      </c>
      <c r="H20" s="46">
        <v>27</v>
      </c>
      <c r="I20" s="46">
        <v>25</v>
      </c>
      <c r="J20" s="46">
        <v>23</v>
      </c>
      <c r="K20" s="5"/>
      <c r="L20" s="5"/>
      <c r="M20" s="5"/>
    </row>
    <row r="21" spans="1:13" ht="15">
      <c r="A21" s="58">
        <v>10</v>
      </c>
      <c r="B21" s="16" t="s">
        <v>354</v>
      </c>
      <c r="C21" s="41"/>
      <c r="D21" s="42"/>
      <c r="E21" s="43"/>
      <c r="F21" s="11" t="s">
        <v>11</v>
      </c>
      <c r="G21" s="46">
        <v>33.3</v>
      </c>
      <c r="H21" s="46">
        <v>30.9</v>
      </c>
      <c r="I21" s="46">
        <v>28.6</v>
      </c>
      <c r="J21" s="46">
        <v>26.2</v>
      </c>
      <c r="K21" s="5"/>
      <c r="L21" s="5"/>
      <c r="M21" s="5"/>
    </row>
    <row r="22" spans="1:13" ht="15">
      <c r="A22" s="58">
        <v>11</v>
      </c>
      <c r="B22" s="16" t="s">
        <v>355</v>
      </c>
      <c r="C22" s="41"/>
      <c r="D22" s="42"/>
      <c r="E22" s="43"/>
      <c r="F22" s="11" t="s">
        <v>11</v>
      </c>
      <c r="G22" s="46">
        <v>33.3</v>
      </c>
      <c r="H22" s="46">
        <v>30.9</v>
      </c>
      <c r="I22" s="46">
        <v>28.6</v>
      </c>
      <c r="J22" s="46">
        <v>26.2</v>
      </c>
      <c r="K22" s="5"/>
      <c r="L22" s="5"/>
      <c r="M22" s="5"/>
    </row>
    <row r="23" spans="1:13" ht="15">
      <c r="A23" s="58">
        <v>12</v>
      </c>
      <c r="B23" s="54" t="s">
        <v>438</v>
      </c>
      <c r="C23" s="41"/>
      <c r="D23" s="42"/>
      <c r="E23" s="43"/>
      <c r="F23" s="11" t="s">
        <v>11</v>
      </c>
      <c r="G23" s="46">
        <v>51</v>
      </c>
      <c r="H23" s="46">
        <v>47</v>
      </c>
      <c r="I23" s="46">
        <v>44</v>
      </c>
      <c r="J23" s="46">
        <v>40</v>
      </c>
      <c r="K23" s="5"/>
      <c r="L23" s="5"/>
      <c r="M23" s="5"/>
    </row>
    <row r="24" spans="1:13" ht="15">
      <c r="A24" s="58">
        <v>13</v>
      </c>
      <c r="B24" s="16" t="s">
        <v>399</v>
      </c>
      <c r="C24" s="41">
        <v>100</v>
      </c>
      <c r="D24" s="42" t="s">
        <v>414</v>
      </c>
      <c r="E24" s="43">
        <v>4</v>
      </c>
      <c r="F24" s="11" t="s">
        <v>6</v>
      </c>
      <c r="G24" s="46">
        <v>29</v>
      </c>
      <c r="H24" s="46">
        <v>27</v>
      </c>
      <c r="I24" s="46">
        <v>25</v>
      </c>
      <c r="J24" s="46">
        <v>23</v>
      </c>
      <c r="K24" s="5"/>
      <c r="L24" s="5"/>
      <c r="M24" s="5"/>
    </row>
    <row r="25" spans="1:13" ht="15">
      <c r="A25" s="58">
        <v>14</v>
      </c>
      <c r="B25" s="16" t="s">
        <v>400</v>
      </c>
      <c r="C25" s="41">
        <v>100</v>
      </c>
      <c r="D25" s="42" t="s">
        <v>414</v>
      </c>
      <c r="E25" s="43">
        <v>4</v>
      </c>
      <c r="F25" s="11" t="s">
        <v>6</v>
      </c>
      <c r="G25" s="46">
        <v>29</v>
      </c>
      <c r="H25" s="46">
        <v>27</v>
      </c>
      <c r="I25" s="46">
        <v>25</v>
      </c>
      <c r="J25" s="46">
        <v>23</v>
      </c>
      <c r="K25" s="5"/>
      <c r="L25" s="5"/>
      <c r="M25" s="5"/>
    </row>
    <row r="26" spans="1:13" ht="15">
      <c r="A26" s="58">
        <v>15</v>
      </c>
      <c r="B26" s="54" t="s">
        <v>401</v>
      </c>
      <c r="C26" s="41">
        <v>100</v>
      </c>
      <c r="D26" s="42" t="s">
        <v>414</v>
      </c>
      <c r="E26" s="43">
        <v>4</v>
      </c>
      <c r="F26" s="11" t="s">
        <v>6</v>
      </c>
      <c r="G26" s="46">
        <v>30</v>
      </c>
      <c r="H26" s="46">
        <v>28</v>
      </c>
      <c r="I26" s="46">
        <v>26</v>
      </c>
      <c r="J26" s="46">
        <v>24</v>
      </c>
      <c r="K26" s="5"/>
      <c r="L26" s="5"/>
      <c r="M26" s="5"/>
    </row>
    <row r="27" spans="1:13" ht="15">
      <c r="A27" s="58">
        <v>16</v>
      </c>
      <c r="B27" s="54" t="s">
        <v>402</v>
      </c>
      <c r="C27" s="41">
        <v>100</v>
      </c>
      <c r="D27" s="42" t="s">
        <v>414</v>
      </c>
      <c r="E27" s="43">
        <v>4</v>
      </c>
      <c r="F27" s="11" t="s">
        <v>6</v>
      </c>
      <c r="G27" s="46">
        <v>30</v>
      </c>
      <c r="H27" s="46">
        <v>28</v>
      </c>
      <c r="I27" s="46">
        <v>26</v>
      </c>
      <c r="J27" s="46">
        <v>24</v>
      </c>
      <c r="K27" s="5"/>
      <c r="L27" s="5"/>
      <c r="M27" s="5"/>
    </row>
    <row r="28" spans="1:13" ht="15">
      <c r="A28" s="58">
        <v>17</v>
      </c>
      <c r="B28" s="54" t="s">
        <v>425</v>
      </c>
      <c r="C28" s="41"/>
      <c r="D28" s="42"/>
      <c r="E28" s="43"/>
      <c r="F28" s="11" t="s">
        <v>6</v>
      </c>
      <c r="G28" s="46">
        <v>38</v>
      </c>
      <c r="H28" s="46">
        <v>35</v>
      </c>
      <c r="I28" s="46">
        <v>33</v>
      </c>
      <c r="J28" s="46">
        <v>30</v>
      </c>
      <c r="K28" s="5"/>
      <c r="L28" s="5"/>
      <c r="M28" s="5"/>
    </row>
    <row r="29" spans="1:13" ht="15">
      <c r="A29" s="58">
        <v>18</v>
      </c>
      <c r="B29" s="54" t="s">
        <v>426</v>
      </c>
      <c r="C29" s="41"/>
      <c r="D29" s="42"/>
      <c r="E29" s="43"/>
      <c r="F29" s="11" t="s">
        <v>10</v>
      </c>
      <c r="G29" s="46">
        <v>30</v>
      </c>
      <c r="H29" s="46">
        <v>28</v>
      </c>
      <c r="I29" s="46">
        <v>26</v>
      </c>
      <c r="J29" s="46">
        <v>24</v>
      </c>
      <c r="K29" s="5"/>
      <c r="L29" s="5"/>
      <c r="M29" s="5"/>
    </row>
    <row r="30" spans="1:13" ht="15">
      <c r="A30" s="58">
        <v>19</v>
      </c>
      <c r="B30" s="16" t="s">
        <v>310</v>
      </c>
      <c r="C30" s="41">
        <v>200</v>
      </c>
      <c r="D30" s="42" t="s">
        <v>322</v>
      </c>
      <c r="E30" s="48">
        <v>10.8</v>
      </c>
      <c r="F30" s="11" t="s">
        <v>10</v>
      </c>
      <c r="G30" s="46">
        <v>36</v>
      </c>
      <c r="H30" s="46">
        <v>31</v>
      </c>
      <c r="I30" s="46">
        <v>28</v>
      </c>
      <c r="J30" s="46">
        <v>26</v>
      </c>
      <c r="K30" s="5"/>
      <c r="L30" s="5"/>
      <c r="M30" s="5"/>
    </row>
    <row r="31" spans="1:13" ht="15">
      <c r="A31" s="58">
        <v>20</v>
      </c>
      <c r="B31" s="16" t="s">
        <v>136</v>
      </c>
      <c r="C31" s="11">
        <v>150</v>
      </c>
      <c r="D31" s="42" t="s">
        <v>140</v>
      </c>
      <c r="E31" s="43">
        <v>10</v>
      </c>
      <c r="F31" s="11" t="s">
        <v>10</v>
      </c>
      <c r="G31" s="46">
        <v>36</v>
      </c>
      <c r="H31" s="46">
        <v>35</v>
      </c>
      <c r="I31" s="46">
        <v>32</v>
      </c>
      <c r="J31" s="46">
        <v>30</v>
      </c>
      <c r="K31" s="5"/>
      <c r="L31" s="5"/>
      <c r="M31" s="5"/>
    </row>
    <row r="32" spans="1:13" ht="15">
      <c r="A32" s="58">
        <v>21</v>
      </c>
      <c r="B32" s="54" t="s">
        <v>437</v>
      </c>
      <c r="C32" s="41"/>
      <c r="D32" s="42"/>
      <c r="E32" s="43"/>
      <c r="F32" s="11" t="s">
        <v>10</v>
      </c>
      <c r="G32" s="46">
        <v>44</v>
      </c>
      <c r="H32" s="46">
        <v>41</v>
      </c>
      <c r="I32" s="46">
        <v>38</v>
      </c>
      <c r="J32" s="46">
        <v>35</v>
      </c>
      <c r="K32" s="5"/>
      <c r="L32" s="5"/>
      <c r="M32" s="5"/>
    </row>
    <row r="33" spans="1:13" ht="15">
      <c r="A33" s="58">
        <v>22</v>
      </c>
      <c r="B33" s="54" t="s">
        <v>412</v>
      </c>
      <c r="C33" s="41"/>
      <c r="D33" s="42"/>
      <c r="E33" s="43"/>
      <c r="F33" s="11" t="s">
        <v>8</v>
      </c>
      <c r="G33" s="46">
        <v>49</v>
      </c>
      <c r="H33" s="46">
        <v>46</v>
      </c>
      <c r="I33" s="46">
        <v>43</v>
      </c>
      <c r="J33" s="46">
        <v>39</v>
      </c>
      <c r="K33" s="5"/>
      <c r="L33" s="5"/>
      <c r="M33" s="5"/>
    </row>
    <row r="34" spans="1:13" ht="15">
      <c r="A34" s="58">
        <v>23</v>
      </c>
      <c r="B34" s="16" t="s">
        <v>403</v>
      </c>
      <c r="C34" s="41">
        <v>150</v>
      </c>
      <c r="D34" s="42" t="s">
        <v>415</v>
      </c>
      <c r="E34" s="43">
        <v>5</v>
      </c>
      <c r="F34" s="11" t="s">
        <v>15</v>
      </c>
      <c r="G34" s="46">
        <v>36</v>
      </c>
      <c r="H34" s="46">
        <v>31</v>
      </c>
      <c r="I34" s="46">
        <v>28</v>
      </c>
      <c r="J34" s="46">
        <v>26</v>
      </c>
      <c r="K34" s="5"/>
      <c r="L34" s="5"/>
      <c r="M34" s="5"/>
    </row>
    <row r="35" spans="1:13" ht="15">
      <c r="A35" s="58">
        <v>24</v>
      </c>
      <c r="B35" s="54" t="s">
        <v>493</v>
      </c>
      <c r="C35" s="41">
        <v>150</v>
      </c>
      <c r="D35" s="42"/>
      <c r="E35" s="43"/>
      <c r="F35" s="11" t="s">
        <v>15</v>
      </c>
      <c r="G35" s="46">
        <v>34</v>
      </c>
      <c r="H35" s="46">
        <v>32</v>
      </c>
      <c r="I35" s="46">
        <v>30</v>
      </c>
      <c r="J35" s="46">
        <v>27</v>
      </c>
      <c r="K35" s="5"/>
      <c r="L35" s="5"/>
      <c r="M35" s="5"/>
    </row>
    <row r="36" spans="1:13" ht="15">
      <c r="A36" s="58">
        <v>25</v>
      </c>
      <c r="B36" s="54" t="s">
        <v>494</v>
      </c>
      <c r="C36" s="41">
        <v>150</v>
      </c>
      <c r="D36" s="42"/>
      <c r="E36" s="43"/>
      <c r="F36" s="11" t="s">
        <v>15</v>
      </c>
      <c r="G36" s="46">
        <v>34</v>
      </c>
      <c r="H36" s="46">
        <v>32</v>
      </c>
      <c r="I36" s="46">
        <v>30</v>
      </c>
      <c r="J36" s="46">
        <v>27</v>
      </c>
      <c r="K36" s="5"/>
      <c r="L36" s="5"/>
      <c r="M36" s="5"/>
    </row>
    <row r="37" spans="1:13" ht="15">
      <c r="A37" s="58">
        <v>26</v>
      </c>
      <c r="B37" s="54" t="s">
        <v>495</v>
      </c>
      <c r="C37" s="41">
        <v>150</v>
      </c>
      <c r="D37" s="42"/>
      <c r="E37" s="43"/>
      <c r="F37" s="11" t="s">
        <v>15</v>
      </c>
      <c r="G37" s="46">
        <v>34</v>
      </c>
      <c r="H37" s="46">
        <v>32</v>
      </c>
      <c r="I37" s="46">
        <v>30</v>
      </c>
      <c r="J37" s="46">
        <v>27</v>
      </c>
      <c r="K37" s="5"/>
      <c r="L37" s="5"/>
      <c r="M37" s="5"/>
    </row>
    <row r="38" spans="1:13" ht="15">
      <c r="A38" s="58">
        <v>27</v>
      </c>
      <c r="B38" s="54" t="s">
        <v>427</v>
      </c>
      <c r="C38" s="41">
        <v>150</v>
      </c>
      <c r="D38" s="42" t="s">
        <v>415</v>
      </c>
      <c r="E38" s="43">
        <v>5</v>
      </c>
      <c r="F38" s="11" t="s">
        <v>15</v>
      </c>
      <c r="G38" s="46">
        <v>43</v>
      </c>
      <c r="H38" s="46">
        <v>40</v>
      </c>
      <c r="I38" s="46">
        <v>37</v>
      </c>
      <c r="J38" s="46">
        <v>34</v>
      </c>
      <c r="K38" s="5"/>
      <c r="L38" s="5"/>
      <c r="M38" s="5"/>
    </row>
    <row r="39" spans="1:13" ht="15">
      <c r="A39" s="58">
        <v>28</v>
      </c>
      <c r="B39" s="16" t="s">
        <v>352</v>
      </c>
      <c r="C39" s="41">
        <v>110</v>
      </c>
      <c r="D39" s="42" t="s">
        <v>356</v>
      </c>
      <c r="E39" s="43">
        <v>10</v>
      </c>
      <c r="F39" s="11" t="s">
        <v>15</v>
      </c>
      <c r="G39" s="46">
        <v>55.6</v>
      </c>
      <c r="H39" s="46">
        <v>51.7</v>
      </c>
      <c r="I39" s="46">
        <v>47.7</v>
      </c>
      <c r="J39" s="46">
        <v>43.8</v>
      </c>
      <c r="K39" s="5"/>
      <c r="L39" s="5"/>
      <c r="M39" s="5"/>
    </row>
    <row r="40" spans="1:13" ht="15">
      <c r="A40" s="58">
        <v>29</v>
      </c>
      <c r="B40" s="16" t="s">
        <v>404</v>
      </c>
      <c r="C40" s="41">
        <v>100</v>
      </c>
      <c r="D40" s="42" t="s">
        <v>415</v>
      </c>
      <c r="E40" s="43">
        <v>4</v>
      </c>
      <c r="F40" s="11" t="s">
        <v>14</v>
      </c>
      <c r="G40" s="46">
        <v>29</v>
      </c>
      <c r="H40" s="46">
        <v>27</v>
      </c>
      <c r="I40" s="46">
        <v>25</v>
      </c>
      <c r="J40" s="46">
        <v>23</v>
      </c>
      <c r="K40" s="5"/>
      <c r="L40" s="5"/>
      <c r="M40" s="5"/>
    </row>
    <row r="41" spans="1:13" ht="15">
      <c r="A41" s="58">
        <v>30</v>
      </c>
      <c r="B41" s="16" t="s">
        <v>311</v>
      </c>
      <c r="C41" s="41">
        <v>150</v>
      </c>
      <c r="D41" s="42" t="s">
        <v>323</v>
      </c>
      <c r="E41" s="48">
        <v>8.7</v>
      </c>
      <c r="F41" s="11" t="s">
        <v>14</v>
      </c>
      <c r="G41" s="46">
        <v>29</v>
      </c>
      <c r="H41" s="46">
        <v>27</v>
      </c>
      <c r="I41" s="46">
        <v>25</v>
      </c>
      <c r="J41" s="46">
        <v>23</v>
      </c>
      <c r="K41" s="5"/>
      <c r="L41" s="5"/>
      <c r="M41" s="5"/>
    </row>
    <row r="42" spans="1:13" ht="15">
      <c r="A42" s="58">
        <v>31</v>
      </c>
      <c r="B42" s="16" t="s">
        <v>312</v>
      </c>
      <c r="C42" s="41">
        <v>150</v>
      </c>
      <c r="D42" s="42" t="s">
        <v>435</v>
      </c>
      <c r="E42" s="27">
        <v>8</v>
      </c>
      <c r="F42" s="11" t="s">
        <v>14</v>
      </c>
      <c r="G42" s="46">
        <v>29</v>
      </c>
      <c r="H42" s="46">
        <v>27</v>
      </c>
      <c r="I42" s="46">
        <v>25</v>
      </c>
      <c r="J42" s="46">
        <v>23</v>
      </c>
      <c r="K42" s="5"/>
      <c r="L42" s="5"/>
      <c r="M42" s="5"/>
    </row>
    <row r="43" spans="1:13" ht="15" customHeight="1">
      <c r="A43" s="58">
        <v>32</v>
      </c>
      <c r="B43" s="54" t="s">
        <v>428</v>
      </c>
      <c r="C43" s="41"/>
      <c r="D43" s="42"/>
      <c r="E43" s="48"/>
      <c r="F43" s="11" t="s">
        <v>14</v>
      </c>
      <c r="G43" s="46">
        <v>64</v>
      </c>
      <c r="H43" s="46">
        <v>59</v>
      </c>
      <c r="I43" s="46">
        <v>55</v>
      </c>
      <c r="J43" s="46">
        <v>50</v>
      </c>
      <c r="K43" s="5"/>
      <c r="L43" s="5"/>
      <c r="M43" s="5"/>
    </row>
    <row r="44" spans="1:13" ht="15" customHeight="1">
      <c r="A44" s="58">
        <v>33</v>
      </c>
      <c r="B44" s="54" t="s">
        <v>413</v>
      </c>
      <c r="C44" s="41"/>
      <c r="D44" s="42"/>
      <c r="E44" s="48"/>
      <c r="F44" s="11" t="s">
        <v>14</v>
      </c>
      <c r="G44" s="46">
        <v>64</v>
      </c>
      <c r="H44" s="46">
        <v>59</v>
      </c>
      <c r="I44" s="46">
        <v>55</v>
      </c>
      <c r="J44" s="46">
        <v>50</v>
      </c>
      <c r="K44" s="5"/>
      <c r="L44" s="5"/>
      <c r="M44" s="5"/>
    </row>
    <row r="45" spans="1:13" ht="15">
      <c r="A45" s="58">
        <v>34</v>
      </c>
      <c r="B45" s="16" t="s">
        <v>137</v>
      </c>
      <c r="C45" s="11">
        <v>150</v>
      </c>
      <c r="D45" s="42" t="s">
        <v>141</v>
      </c>
      <c r="E45" s="27">
        <v>10</v>
      </c>
      <c r="F45" s="28" t="s">
        <v>7</v>
      </c>
      <c r="G45" s="46">
        <v>30</v>
      </c>
      <c r="H45" s="46">
        <v>29</v>
      </c>
      <c r="I45" s="46">
        <v>27</v>
      </c>
      <c r="J45" s="46">
        <v>25</v>
      </c>
      <c r="K45" s="5"/>
      <c r="L45" s="5"/>
      <c r="M45" s="5"/>
    </row>
    <row r="46" spans="1:13" ht="15">
      <c r="A46" s="58">
        <v>35</v>
      </c>
      <c r="B46" s="16" t="s">
        <v>173</v>
      </c>
      <c r="C46" s="11">
        <v>100</v>
      </c>
      <c r="D46" s="42" t="s">
        <v>218</v>
      </c>
      <c r="E46" s="27">
        <v>7</v>
      </c>
      <c r="F46" s="28" t="s">
        <v>7</v>
      </c>
      <c r="G46" s="46">
        <v>30</v>
      </c>
      <c r="H46" s="46">
        <v>29</v>
      </c>
      <c r="I46" s="46">
        <v>27</v>
      </c>
      <c r="J46" s="46">
        <v>25</v>
      </c>
      <c r="K46" s="5"/>
      <c r="L46" s="5"/>
      <c r="M46" s="5"/>
    </row>
    <row r="47" spans="1:13" ht="15">
      <c r="A47" s="58">
        <v>36</v>
      </c>
      <c r="B47" s="54" t="s">
        <v>498</v>
      </c>
      <c r="C47" s="11">
        <v>100</v>
      </c>
      <c r="D47" s="42"/>
      <c r="E47" s="43"/>
      <c r="F47" s="28" t="s">
        <v>7</v>
      </c>
      <c r="G47" s="46">
        <v>32</v>
      </c>
      <c r="H47" s="46">
        <v>30</v>
      </c>
      <c r="I47" s="46">
        <v>29</v>
      </c>
      <c r="J47" s="46">
        <v>28</v>
      </c>
      <c r="K47" s="5"/>
      <c r="L47" s="5"/>
      <c r="M47" s="5"/>
    </row>
    <row r="48" spans="1:13" ht="15">
      <c r="A48" s="58">
        <v>37</v>
      </c>
      <c r="B48" s="54" t="s">
        <v>499</v>
      </c>
      <c r="C48" s="11">
        <v>100</v>
      </c>
      <c r="D48" s="42"/>
      <c r="E48" s="43"/>
      <c r="F48" s="28" t="s">
        <v>7</v>
      </c>
      <c r="G48" s="46">
        <v>32</v>
      </c>
      <c r="H48" s="46">
        <v>30</v>
      </c>
      <c r="I48" s="46">
        <v>29</v>
      </c>
      <c r="J48" s="46">
        <v>28</v>
      </c>
      <c r="K48" s="5"/>
      <c r="L48" s="5"/>
      <c r="M48" s="5"/>
    </row>
    <row r="49" spans="1:13" ht="15">
      <c r="A49" s="58">
        <v>38</v>
      </c>
      <c r="B49" s="54" t="s">
        <v>496</v>
      </c>
      <c r="C49" s="11">
        <v>100</v>
      </c>
      <c r="D49" s="42"/>
      <c r="E49" s="43"/>
      <c r="F49" s="28" t="s">
        <v>7</v>
      </c>
      <c r="G49" s="46">
        <v>32</v>
      </c>
      <c r="H49" s="46">
        <v>30</v>
      </c>
      <c r="I49" s="46">
        <v>29</v>
      </c>
      <c r="J49" s="46">
        <v>28</v>
      </c>
      <c r="K49" s="5"/>
      <c r="L49" s="5"/>
      <c r="M49" s="5"/>
    </row>
    <row r="50" spans="1:13" ht="15">
      <c r="A50" s="58">
        <v>39</v>
      </c>
      <c r="B50" s="54" t="s">
        <v>497</v>
      </c>
      <c r="C50" s="11">
        <v>100</v>
      </c>
      <c r="D50" s="42"/>
      <c r="E50" s="43"/>
      <c r="F50" s="28" t="s">
        <v>7</v>
      </c>
      <c r="G50" s="46">
        <v>32</v>
      </c>
      <c r="H50" s="46">
        <v>30</v>
      </c>
      <c r="I50" s="46">
        <v>29</v>
      </c>
      <c r="J50" s="46">
        <v>28</v>
      </c>
      <c r="K50" s="5"/>
      <c r="L50" s="5"/>
      <c r="M50" s="5"/>
    </row>
    <row r="51" spans="1:13" ht="15">
      <c r="A51" s="58">
        <v>40</v>
      </c>
      <c r="B51" s="16" t="s">
        <v>405</v>
      </c>
      <c r="C51" s="41">
        <v>100</v>
      </c>
      <c r="D51" s="42" t="s">
        <v>415</v>
      </c>
      <c r="E51" s="43">
        <v>4</v>
      </c>
      <c r="F51" s="28" t="s">
        <v>7</v>
      </c>
      <c r="G51" s="46">
        <v>32</v>
      </c>
      <c r="H51" s="46">
        <v>29</v>
      </c>
      <c r="I51" s="46">
        <v>27</v>
      </c>
      <c r="J51" s="46">
        <v>25</v>
      </c>
      <c r="K51" s="5"/>
      <c r="L51" s="5"/>
      <c r="M51" s="5"/>
    </row>
    <row r="52" spans="1:13" ht="15">
      <c r="A52" s="58">
        <v>41</v>
      </c>
      <c r="B52" s="16" t="s">
        <v>406</v>
      </c>
      <c r="C52" s="41">
        <v>100</v>
      </c>
      <c r="D52" s="42" t="s">
        <v>415</v>
      </c>
      <c r="E52" s="43">
        <v>4</v>
      </c>
      <c r="F52" s="28" t="s">
        <v>7</v>
      </c>
      <c r="G52" s="46">
        <v>32</v>
      </c>
      <c r="H52" s="46">
        <v>29</v>
      </c>
      <c r="I52" s="46">
        <v>27</v>
      </c>
      <c r="J52" s="46">
        <v>25</v>
      </c>
      <c r="K52" s="5"/>
      <c r="L52" s="5"/>
      <c r="M52" s="5"/>
    </row>
    <row r="53" spans="1:13" ht="15">
      <c r="A53" s="58">
        <v>42</v>
      </c>
      <c r="B53" s="54" t="s">
        <v>345</v>
      </c>
      <c r="C53" s="11">
        <v>85</v>
      </c>
      <c r="D53" s="42" t="s">
        <v>250</v>
      </c>
      <c r="E53" s="27">
        <v>9</v>
      </c>
      <c r="F53" s="28" t="s">
        <v>7</v>
      </c>
      <c r="G53" s="46">
        <v>54.9</v>
      </c>
      <c r="H53" s="46">
        <v>51</v>
      </c>
      <c r="I53" s="46">
        <v>47.1</v>
      </c>
      <c r="J53" s="46">
        <v>43.2</v>
      </c>
      <c r="K53" s="5"/>
      <c r="L53" s="5"/>
      <c r="M53" s="5"/>
    </row>
    <row r="54" spans="1:13" ht="15">
      <c r="A54" s="58">
        <v>43</v>
      </c>
      <c r="B54" s="54" t="s">
        <v>429</v>
      </c>
      <c r="C54" s="11"/>
      <c r="D54" s="42"/>
      <c r="E54" s="64"/>
      <c r="F54" s="28" t="s">
        <v>7</v>
      </c>
      <c r="G54" s="46">
        <v>64</v>
      </c>
      <c r="H54" s="46">
        <v>59</v>
      </c>
      <c r="I54" s="46">
        <v>55</v>
      </c>
      <c r="J54" s="46">
        <v>50</v>
      </c>
      <c r="K54" s="5"/>
      <c r="L54" s="5"/>
      <c r="M54" s="5"/>
    </row>
    <row r="55" spans="1:13" ht="15">
      <c r="A55" s="66" t="s">
        <v>27</v>
      </c>
      <c r="B55" s="67"/>
      <c r="C55" s="67"/>
      <c r="D55" s="67"/>
      <c r="E55" s="67"/>
      <c r="F55" s="67"/>
      <c r="G55" s="67"/>
      <c r="H55" s="67"/>
      <c r="I55" s="67"/>
      <c r="J55" s="68"/>
      <c r="K55" s="5"/>
      <c r="L55" s="5"/>
      <c r="M55" s="5"/>
    </row>
    <row r="56" spans="1:13" ht="15">
      <c r="A56" s="58">
        <v>1</v>
      </c>
      <c r="B56" s="16" t="s">
        <v>211</v>
      </c>
      <c r="C56" s="11">
        <v>100</v>
      </c>
      <c r="D56" s="42" t="s">
        <v>219</v>
      </c>
      <c r="E56" s="59">
        <v>4</v>
      </c>
      <c r="F56" s="60" t="s">
        <v>7</v>
      </c>
      <c r="G56" s="46">
        <f aca="true" t="shared" si="0" ref="G56:G66">ROUND(PRODUCT(J56,1.2),)</f>
        <v>42</v>
      </c>
      <c r="H56" s="46">
        <f aca="true" t="shared" si="1" ref="H56:H66">ROUND(PRODUCT(J56,1.16),)</f>
        <v>41</v>
      </c>
      <c r="I56" s="46">
        <f aca="true" t="shared" si="2" ref="I56:I66">ROUND(PRODUCT(J56,1.08),)</f>
        <v>38</v>
      </c>
      <c r="J56" s="51">
        <v>35</v>
      </c>
      <c r="K56" s="5"/>
      <c r="L56" s="5"/>
      <c r="M56" s="5"/>
    </row>
    <row r="57" spans="1:13" ht="15">
      <c r="A57" s="58">
        <v>2</v>
      </c>
      <c r="B57" s="16" t="s">
        <v>346</v>
      </c>
      <c r="C57" s="11"/>
      <c r="D57" s="42"/>
      <c r="E57" s="43"/>
      <c r="F57" s="28" t="s">
        <v>7</v>
      </c>
      <c r="G57" s="46">
        <v>69.2</v>
      </c>
      <c r="H57" s="46">
        <v>64.3</v>
      </c>
      <c r="I57" s="46">
        <v>59.4</v>
      </c>
      <c r="J57" s="46">
        <v>54.5</v>
      </c>
      <c r="K57" s="5"/>
      <c r="L57" s="5"/>
      <c r="M57" s="5"/>
    </row>
    <row r="58" spans="1:13" ht="15">
      <c r="A58" s="58">
        <v>3</v>
      </c>
      <c r="B58" s="16" t="s">
        <v>313</v>
      </c>
      <c r="C58" s="11">
        <v>50</v>
      </c>
      <c r="D58" s="42" t="s">
        <v>324</v>
      </c>
      <c r="E58" s="48">
        <v>3.6</v>
      </c>
      <c r="F58" s="28" t="s">
        <v>81</v>
      </c>
      <c r="G58" s="46">
        <f>ROUND(PRODUCT(J58,1.2),)</f>
        <v>36</v>
      </c>
      <c r="H58" s="46">
        <f>ROUND(PRODUCT(J58,1.16),)</f>
        <v>35</v>
      </c>
      <c r="I58" s="46">
        <f>ROUND(PRODUCT(J58,1.08),)</f>
        <v>32</v>
      </c>
      <c r="J58" s="51">
        <v>30</v>
      </c>
      <c r="K58" s="5"/>
      <c r="L58" s="5"/>
      <c r="M58" s="5"/>
    </row>
    <row r="59" spans="1:13" ht="15">
      <c r="A59" s="58">
        <v>4</v>
      </c>
      <c r="B59" s="16" t="s">
        <v>314</v>
      </c>
      <c r="C59" s="11">
        <v>50</v>
      </c>
      <c r="D59" s="42" t="s">
        <v>324</v>
      </c>
      <c r="E59" s="48">
        <v>3.6</v>
      </c>
      <c r="F59" s="28" t="s">
        <v>81</v>
      </c>
      <c r="G59" s="46">
        <f>ROUND(PRODUCT(J59,1.2),)</f>
        <v>36</v>
      </c>
      <c r="H59" s="46">
        <f>ROUND(PRODUCT(J59,1.16),)</f>
        <v>35</v>
      </c>
      <c r="I59" s="46">
        <f>ROUND(PRODUCT(J59,1.08),)</f>
        <v>32</v>
      </c>
      <c r="J59" s="51">
        <v>30</v>
      </c>
      <c r="K59" s="5"/>
      <c r="L59" s="5"/>
      <c r="M59" s="5"/>
    </row>
    <row r="60" spans="1:13" ht="15">
      <c r="A60" s="58">
        <v>5</v>
      </c>
      <c r="B60" s="16" t="s">
        <v>315</v>
      </c>
      <c r="C60" s="11">
        <v>50</v>
      </c>
      <c r="D60" s="42" t="s">
        <v>324</v>
      </c>
      <c r="E60" s="48">
        <v>3.6</v>
      </c>
      <c r="F60" s="28" t="s">
        <v>81</v>
      </c>
      <c r="G60" s="46">
        <f>ROUND(PRODUCT(J60,1.2),)</f>
        <v>36</v>
      </c>
      <c r="H60" s="46">
        <f>ROUND(PRODUCT(J60,1.16),)</f>
        <v>35</v>
      </c>
      <c r="I60" s="46">
        <f>ROUND(PRODUCT(J60,1.08),)</f>
        <v>32</v>
      </c>
      <c r="J60" s="51">
        <v>30</v>
      </c>
      <c r="K60" s="5"/>
      <c r="L60" s="5"/>
      <c r="M60" s="5"/>
    </row>
    <row r="61" spans="1:13" ht="15" customHeight="1">
      <c r="A61" s="58">
        <v>6</v>
      </c>
      <c r="B61" s="16" t="s">
        <v>175</v>
      </c>
      <c r="C61" s="11">
        <v>50</v>
      </c>
      <c r="D61" s="42" t="s">
        <v>176</v>
      </c>
      <c r="E61" s="29">
        <v>3.65</v>
      </c>
      <c r="F61" s="28" t="s">
        <v>81</v>
      </c>
      <c r="G61" s="46">
        <f t="shared" si="0"/>
        <v>36</v>
      </c>
      <c r="H61" s="46">
        <f t="shared" si="1"/>
        <v>35</v>
      </c>
      <c r="I61" s="46">
        <f t="shared" si="2"/>
        <v>32</v>
      </c>
      <c r="J61" s="51">
        <v>30</v>
      </c>
      <c r="K61" s="5"/>
      <c r="L61" s="5"/>
      <c r="M61" s="5"/>
    </row>
    <row r="62" spans="1:13" ht="15">
      <c r="A62" s="58">
        <v>7</v>
      </c>
      <c r="B62" s="16" t="s">
        <v>239</v>
      </c>
      <c r="C62" s="11">
        <v>50</v>
      </c>
      <c r="D62" s="42" t="s">
        <v>251</v>
      </c>
      <c r="E62" s="27">
        <v>4</v>
      </c>
      <c r="F62" s="28" t="s">
        <v>81</v>
      </c>
      <c r="G62" s="46">
        <f t="shared" si="0"/>
        <v>36</v>
      </c>
      <c r="H62" s="46">
        <f t="shared" si="1"/>
        <v>35</v>
      </c>
      <c r="I62" s="46">
        <f t="shared" si="2"/>
        <v>32</v>
      </c>
      <c r="J62" s="51">
        <v>30</v>
      </c>
      <c r="K62" s="5"/>
      <c r="L62" s="5"/>
      <c r="M62" s="5"/>
    </row>
    <row r="63" spans="1:13" ht="15" customHeight="1">
      <c r="A63" s="58">
        <v>8</v>
      </c>
      <c r="B63" s="16" t="s">
        <v>174</v>
      </c>
      <c r="C63" s="11">
        <v>50</v>
      </c>
      <c r="D63" s="42" t="s">
        <v>176</v>
      </c>
      <c r="E63" s="29">
        <v>3.65</v>
      </c>
      <c r="F63" s="28" t="s">
        <v>81</v>
      </c>
      <c r="G63" s="46">
        <f t="shared" si="0"/>
        <v>36</v>
      </c>
      <c r="H63" s="46">
        <f t="shared" si="1"/>
        <v>35</v>
      </c>
      <c r="I63" s="46">
        <f t="shared" si="2"/>
        <v>32</v>
      </c>
      <c r="J63" s="51">
        <v>30</v>
      </c>
      <c r="K63" s="5"/>
      <c r="L63" s="5"/>
      <c r="M63" s="5"/>
    </row>
    <row r="64" spans="1:13" ht="15">
      <c r="A64" s="58">
        <v>9</v>
      </c>
      <c r="B64" s="16" t="s">
        <v>272</v>
      </c>
      <c r="C64" s="11">
        <v>50</v>
      </c>
      <c r="D64" s="26" t="s">
        <v>298</v>
      </c>
      <c r="E64" s="29">
        <v>4.9</v>
      </c>
      <c r="F64" s="28" t="s">
        <v>81</v>
      </c>
      <c r="G64" s="46">
        <f t="shared" si="0"/>
        <v>54</v>
      </c>
      <c r="H64" s="46">
        <f t="shared" si="1"/>
        <v>52</v>
      </c>
      <c r="I64" s="46">
        <f t="shared" si="2"/>
        <v>49</v>
      </c>
      <c r="J64" s="51">
        <v>45</v>
      </c>
      <c r="K64" s="5"/>
      <c r="L64" s="5"/>
      <c r="M64" s="5"/>
    </row>
    <row r="65" spans="1:13" ht="15">
      <c r="A65" s="58">
        <v>10</v>
      </c>
      <c r="B65" s="16" t="s">
        <v>273</v>
      </c>
      <c r="C65" s="11">
        <v>50</v>
      </c>
      <c r="D65" s="26" t="s">
        <v>298</v>
      </c>
      <c r="E65" s="29">
        <v>4.9</v>
      </c>
      <c r="F65" s="28" t="s">
        <v>81</v>
      </c>
      <c r="G65" s="46">
        <f t="shared" si="0"/>
        <v>54</v>
      </c>
      <c r="H65" s="46">
        <f t="shared" si="1"/>
        <v>52</v>
      </c>
      <c r="I65" s="46">
        <f t="shared" si="2"/>
        <v>49</v>
      </c>
      <c r="J65" s="51">
        <v>45</v>
      </c>
      <c r="K65" s="5"/>
      <c r="L65" s="5"/>
      <c r="M65" s="5"/>
    </row>
    <row r="66" spans="1:13" ht="15">
      <c r="A66" s="58">
        <v>11</v>
      </c>
      <c r="B66" s="16" t="s">
        <v>274</v>
      </c>
      <c r="C66" s="11">
        <v>50</v>
      </c>
      <c r="D66" s="26" t="s">
        <v>298</v>
      </c>
      <c r="E66" s="29">
        <v>4.9</v>
      </c>
      <c r="F66" s="28" t="s">
        <v>81</v>
      </c>
      <c r="G66" s="46">
        <f t="shared" si="0"/>
        <v>54</v>
      </c>
      <c r="H66" s="46">
        <f t="shared" si="1"/>
        <v>52</v>
      </c>
      <c r="I66" s="46">
        <f t="shared" si="2"/>
        <v>49</v>
      </c>
      <c r="J66" s="51">
        <v>45</v>
      </c>
      <c r="K66" s="5"/>
      <c r="L66" s="5"/>
      <c r="M66" s="5"/>
    </row>
    <row r="67" spans="1:13" ht="15">
      <c r="A67" s="58">
        <v>12</v>
      </c>
      <c r="B67" s="16" t="s">
        <v>430</v>
      </c>
      <c r="C67" s="11"/>
      <c r="D67" s="26"/>
      <c r="E67" s="29"/>
      <c r="F67" s="28" t="s">
        <v>81</v>
      </c>
      <c r="G67" s="46">
        <v>83</v>
      </c>
      <c r="H67" s="46">
        <v>77</v>
      </c>
      <c r="I67" s="46">
        <v>71</v>
      </c>
      <c r="J67" s="46">
        <v>65</v>
      </c>
      <c r="K67" s="5"/>
      <c r="L67" s="5"/>
      <c r="M67" s="5"/>
    </row>
    <row r="68" spans="1:13" ht="15">
      <c r="A68" s="58">
        <v>13</v>
      </c>
      <c r="B68" s="16" t="s">
        <v>420</v>
      </c>
      <c r="C68" s="11">
        <v>50</v>
      </c>
      <c r="D68" s="26" t="s">
        <v>357</v>
      </c>
      <c r="E68" s="27">
        <v>11</v>
      </c>
      <c r="F68" s="28" t="s">
        <v>9</v>
      </c>
      <c r="G68" s="51">
        <v>85.1</v>
      </c>
      <c r="H68" s="51">
        <v>79.1</v>
      </c>
      <c r="I68" s="51">
        <v>73</v>
      </c>
      <c r="J68" s="51">
        <v>67</v>
      </c>
      <c r="K68" s="5"/>
      <c r="L68" s="5"/>
      <c r="M68" s="5"/>
    </row>
    <row r="69" spans="1:13" ht="15">
      <c r="A69" s="58">
        <v>14</v>
      </c>
      <c r="B69" s="16" t="s">
        <v>347</v>
      </c>
      <c r="C69" s="11"/>
      <c r="D69" s="26"/>
      <c r="E69" s="29"/>
      <c r="F69" s="28" t="s">
        <v>9</v>
      </c>
      <c r="G69" s="51">
        <v>95.3</v>
      </c>
      <c r="H69" s="51">
        <v>88.5</v>
      </c>
      <c r="I69" s="51">
        <v>81.8</v>
      </c>
      <c r="J69" s="51">
        <v>75</v>
      </c>
      <c r="K69" s="5"/>
      <c r="L69" s="5"/>
      <c r="M69" s="5"/>
    </row>
    <row r="70" spans="1:13" ht="15">
      <c r="A70" s="58">
        <v>15</v>
      </c>
      <c r="B70" s="16" t="s">
        <v>349</v>
      </c>
      <c r="C70" s="11"/>
      <c r="D70" s="26"/>
      <c r="E70" s="29"/>
      <c r="F70" s="28" t="s">
        <v>9</v>
      </c>
      <c r="G70" s="51">
        <v>97.3</v>
      </c>
      <c r="H70" s="51">
        <v>90.4</v>
      </c>
      <c r="I70" s="51">
        <v>83.5</v>
      </c>
      <c r="J70" s="51">
        <v>76.6</v>
      </c>
      <c r="K70" s="5"/>
      <c r="L70" s="5"/>
      <c r="M70" s="5"/>
    </row>
    <row r="71" spans="1:13" ht="15">
      <c r="A71" s="58">
        <v>16</v>
      </c>
      <c r="B71" s="16" t="s">
        <v>348</v>
      </c>
      <c r="C71" s="11">
        <v>25</v>
      </c>
      <c r="D71" s="26" t="s">
        <v>358</v>
      </c>
      <c r="E71" s="27">
        <v>5</v>
      </c>
      <c r="F71" s="28" t="s">
        <v>166</v>
      </c>
      <c r="G71" s="51">
        <v>102.2</v>
      </c>
      <c r="H71" s="51">
        <v>95</v>
      </c>
      <c r="I71" s="51">
        <v>87.8</v>
      </c>
      <c r="J71" s="51">
        <v>80.5</v>
      </c>
      <c r="K71" s="5"/>
      <c r="L71" s="5"/>
      <c r="M71" s="5"/>
    </row>
    <row r="72" spans="1:13" ht="15">
      <c r="A72" s="58">
        <v>17</v>
      </c>
      <c r="B72" s="16" t="s">
        <v>433</v>
      </c>
      <c r="C72" s="11"/>
      <c r="D72" s="26"/>
      <c r="E72" s="27"/>
      <c r="F72" s="28" t="s">
        <v>370</v>
      </c>
      <c r="G72" s="51">
        <v>98</v>
      </c>
      <c r="H72" s="51">
        <v>91</v>
      </c>
      <c r="I72" s="51">
        <v>84</v>
      </c>
      <c r="J72" s="51">
        <v>77</v>
      </c>
      <c r="K72" s="5"/>
      <c r="L72" s="5"/>
      <c r="M72" s="5"/>
    </row>
    <row r="73" spans="1:13" ht="15">
      <c r="A73" s="58">
        <v>18</v>
      </c>
      <c r="B73" s="16" t="s">
        <v>134</v>
      </c>
      <c r="C73" s="11">
        <v>100</v>
      </c>
      <c r="D73" s="26" t="s">
        <v>142</v>
      </c>
      <c r="E73" s="27">
        <v>8</v>
      </c>
      <c r="F73" s="28" t="s">
        <v>12</v>
      </c>
      <c r="G73" s="46">
        <f>ROUND(PRODUCT(J73,1.2),)</f>
        <v>54</v>
      </c>
      <c r="H73" s="46">
        <f>ROUND(PRODUCT(J73,1.16),)</f>
        <v>52</v>
      </c>
      <c r="I73" s="46">
        <f>ROUND(PRODUCT(J73,1.08),)</f>
        <v>49</v>
      </c>
      <c r="J73" s="51">
        <v>45</v>
      </c>
      <c r="K73" s="5"/>
      <c r="L73" s="5"/>
      <c r="M73" s="5"/>
    </row>
    <row r="74" spans="1:13" ht="15">
      <c r="A74" s="58">
        <v>19</v>
      </c>
      <c r="B74" s="16" t="s">
        <v>209</v>
      </c>
      <c r="C74" s="11">
        <v>50</v>
      </c>
      <c r="D74" s="42" t="s">
        <v>220</v>
      </c>
      <c r="E74" s="27">
        <v>6</v>
      </c>
      <c r="F74" s="28" t="s">
        <v>12</v>
      </c>
      <c r="G74" s="46">
        <f>ROUND(PRODUCT(J74,1.2),)</f>
        <v>60</v>
      </c>
      <c r="H74" s="46">
        <f>ROUND(PRODUCT(J74,1.16),)</f>
        <v>58</v>
      </c>
      <c r="I74" s="46">
        <f>ROUND(PRODUCT(J74,1.08),)</f>
        <v>54</v>
      </c>
      <c r="J74" s="51">
        <v>50</v>
      </c>
      <c r="K74" s="5"/>
      <c r="L74" s="5"/>
      <c r="M74" s="5"/>
    </row>
    <row r="75" spans="1:13" ht="15">
      <c r="A75" s="58">
        <v>20</v>
      </c>
      <c r="B75" s="16" t="s">
        <v>295</v>
      </c>
      <c r="C75" s="11">
        <v>40</v>
      </c>
      <c r="D75" s="42" t="s">
        <v>297</v>
      </c>
      <c r="E75" s="27">
        <v>6</v>
      </c>
      <c r="F75" s="28" t="s">
        <v>12</v>
      </c>
      <c r="G75" s="51">
        <f>ROUND(PRODUCT(I75,1.18),)</f>
        <v>67</v>
      </c>
      <c r="H75" s="51">
        <f>ROUND(PRODUCT(J75,1.18),)</f>
        <v>62</v>
      </c>
      <c r="I75" s="51">
        <f>ROUND(PRODUCT(J75,1.09),)</f>
        <v>57</v>
      </c>
      <c r="J75" s="47">
        <v>52.2</v>
      </c>
      <c r="K75" s="5"/>
      <c r="L75" s="5"/>
      <c r="M75" s="5"/>
    </row>
    <row r="76" spans="1:13" ht="15">
      <c r="A76" s="58">
        <v>21</v>
      </c>
      <c r="B76" s="16" t="s">
        <v>206</v>
      </c>
      <c r="C76" s="11">
        <v>50</v>
      </c>
      <c r="D76" s="42" t="s">
        <v>447</v>
      </c>
      <c r="E76" s="27">
        <v>6</v>
      </c>
      <c r="F76" s="28" t="s">
        <v>12</v>
      </c>
      <c r="G76" s="46">
        <f aca="true" t="shared" si="3" ref="G76:G82">ROUND(PRODUCT(J76,1.2),)</f>
        <v>66</v>
      </c>
      <c r="H76" s="46">
        <f aca="true" t="shared" si="4" ref="H76:H82">ROUND(PRODUCT(J76,1.16),)</f>
        <v>64</v>
      </c>
      <c r="I76" s="46">
        <f aca="true" t="shared" si="5" ref="I76:I82">ROUND(PRODUCT(J76,1.08),)</f>
        <v>59</v>
      </c>
      <c r="J76" s="51">
        <v>55</v>
      </c>
      <c r="K76" s="5"/>
      <c r="L76" s="5"/>
      <c r="M76" s="5"/>
    </row>
    <row r="77" spans="1:13" ht="15">
      <c r="A77" s="58">
        <v>22</v>
      </c>
      <c r="B77" s="16" t="s">
        <v>207</v>
      </c>
      <c r="C77" s="11">
        <v>50</v>
      </c>
      <c r="D77" s="42" t="s">
        <v>220</v>
      </c>
      <c r="E77" s="27">
        <v>6</v>
      </c>
      <c r="F77" s="28" t="s">
        <v>12</v>
      </c>
      <c r="G77" s="46">
        <f t="shared" si="3"/>
        <v>66</v>
      </c>
      <c r="H77" s="46">
        <f t="shared" si="4"/>
        <v>64</v>
      </c>
      <c r="I77" s="46">
        <f t="shared" si="5"/>
        <v>59</v>
      </c>
      <c r="J77" s="51">
        <v>55</v>
      </c>
      <c r="K77" s="5"/>
      <c r="L77" s="5"/>
      <c r="M77" s="5"/>
    </row>
    <row r="78" spans="1:13" ht="15">
      <c r="A78" s="58">
        <v>23</v>
      </c>
      <c r="B78" s="16" t="s">
        <v>208</v>
      </c>
      <c r="C78" s="11">
        <v>50</v>
      </c>
      <c r="D78" s="42" t="s">
        <v>221</v>
      </c>
      <c r="E78" s="27">
        <v>6</v>
      </c>
      <c r="F78" s="28" t="s">
        <v>12</v>
      </c>
      <c r="G78" s="46">
        <f t="shared" si="3"/>
        <v>66</v>
      </c>
      <c r="H78" s="46">
        <f t="shared" si="4"/>
        <v>64</v>
      </c>
      <c r="I78" s="46">
        <f t="shared" si="5"/>
        <v>59</v>
      </c>
      <c r="J78" s="51">
        <v>55</v>
      </c>
      <c r="K78" s="5"/>
      <c r="L78" s="5"/>
      <c r="M78" s="5"/>
    </row>
    <row r="79" spans="1:13" ht="15">
      <c r="A79" s="58">
        <v>24</v>
      </c>
      <c r="B79" s="16" t="s">
        <v>212</v>
      </c>
      <c r="C79" s="11">
        <v>50</v>
      </c>
      <c r="D79" s="42" t="s">
        <v>220</v>
      </c>
      <c r="E79" s="27">
        <v>6</v>
      </c>
      <c r="F79" s="28" t="s">
        <v>12</v>
      </c>
      <c r="G79" s="46">
        <f t="shared" si="3"/>
        <v>66</v>
      </c>
      <c r="H79" s="46">
        <f t="shared" si="4"/>
        <v>64</v>
      </c>
      <c r="I79" s="46">
        <f t="shared" si="5"/>
        <v>59</v>
      </c>
      <c r="J79" s="51">
        <v>55</v>
      </c>
      <c r="K79" s="5"/>
      <c r="L79" s="5"/>
      <c r="M79" s="5"/>
    </row>
    <row r="80" spans="1:13" ht="15">
      <c r="A80" s="58">
        <v>25</v>
      </c>
      <c r="B80" s="16" t="s">
        <v>316</v>
      </c>
      <c r="C80" s="11">
        <v>50</v>
      </c>
      <c r="D80" s="42" t="s">
        <v>325</v>
      </c>
      <c r="E80" s="29">
        <v>3.1</v>
      </c>
      <c r="F80" s="28" t="s">
        <v>12</v>
      </c>
      <c r="G80" s="46">
        <f t="shared" si="3"/>
        <v>72</v>
      </c>
      <c r="H80" s="46">
        <f t="shared" si="4"/>
        <v>70</v>
      </c>
      <c r="I80" s="46">
        <f t="shared" si="5"/>
        <v>65</v>
      </c>
      <c r="J80" s="51">
        <v>60</v>
      </c>
      <c r="K80" s="5"/>
      <c r="L80" s="5"/>
      <c r="M80" s="5"/>
    </row>
    <row r="81" spans="1:13" ht="15">
      <c r="A81" s="58">
        <v>26</v>
      </c>
      <c r="B81" s="16" t="s">
        <v>301</v>
      </c>
      <c r="C81" s="11">
        <v>25</v>
      </c>
      <c r="D81" s="42" t="s">
        <v>446</v>
      </c>
      <c r="E81" s="27">
        <v>3</v>
      </c>
      <c r="F81" s="28" t="s">
        <v>12</v>
      </c>
      <c r="G81" s="46">
        <f t="shared" si="3"/>
        <v>72</v>
      </c>
      <c r="H81" s="46">
        <f t="shared" si="4"/>
        <v>70</v>
      </c>
      <c r="I81" s="46">
        <f t="shared" si="5"/>
        <v>65</v>
      </c>
      <c r="J81" s="51">
        <v>60</v>
      </c>
      <c r="K81" s="5"/>
      <c r="L81" s="5"/>
      <c r="M81" s="5"/>
    </row>
    <row r="82" spans="1:13" ht="15">
      <c r="A82" s="58">
        <v>27</v>
      </c>
      <c r="B82" s="16" t="s">
        <v>210</v>
      </c>
      <c r="C82" s="11">
        <v>50</v>
      </c>
      <c r="D82" s="42" t="s">
        <v>220</v>
      </c>
      <c r="E82" s="27">
        <v>6</v>
      </c>
      <c r="F82" s="28" t="s">
        <v>12</v>
      </c>
      <c r="G82" s="46">
        <f t="shared" si="3"/>
        <v>72</v>
      </c>
      <c r="H82" s="46">
        <f t="shared" si="4"/>
        <v>70</v>
      </c>
      <c r="I82" s="46">
        <f t="shared" si="5"/>
        <v>65</v>
      </c>
      <c r="J82" s="51">
        <v>60</v>
      </c>
      <c r="K82" s="5"/>
      <c r="L82" s="5"/>
      <c r="M82" s="5"/>
    </row>
    <row r="83" spans="1:13" ht="15">
      <c r="A83" s="58">
        <v>28</v>
      </c>
      <c r="B83" s="16" t="s">
        <v>317</v>
      </c>
      <c r="C83" s="11">
        <v>50</v>
      </c>
      <c r="D83" s="42" t="s">
        <v>326</v>
      </c>
      <c r="E83" s="27">
        <v>6</v>
      </c>
      <c r="F83" s="28" t="s">
        <v>170</v>
      </c>
      <c r="G83" s="46">
        <f aca="true" t="shared" si="6" ref="G83:G88">ROUND(PRODUCT(J83,1.2),)</f>
        <v>66</v>
      </c>
      <c r="H83" s="46">
        <f aca="true" t="shared" si="7" ref="H83:H88">ROUND(PRODUCT(J83,1.16),)</f>
        <v>64</v>
      </c>
      <c r="I83" s="46">
        <f aca="true" t="shared" si="8" ref="I83:I88">ROUND(PRODUCT(J83,1.08),)</f>
        <v>59</v>
      </c>
      <c r="J83" s="51">
        <v>55</v>
      </c>
      <c r="K83" s="5"/>
      <c r="L83" s="5"/>
      <c r="M83" s="5"/>
    </row>
    <row r="84" spans="1:13" ht="15" customHeight="1">
      <c r="A84" s="58">
        <v>29</v>
      </c>
      <c r="B84" s="16" t="s">
        <v>302</v>
      </c>
      <c r="C84" s="11">
        <v>50</v>
      </c>
      <c r="D84" s="42" t="s">
        <v>326</v>
      </c>
      <c r="E84" s="27">
        <v>6</v>
      </c>
      <c r="F84" s="28" t="s">
        <v>170</v>
      </c>
      <c r="G84" s="46">
        <f t="shared" si="6"/>
        <v>66</v>
      </c>
      <c r="H84" s="46">
        <f t="shared" si="7"/>
        <v>64</v>
      </c>
      <c r="I84" s="46">
        <f t="shared" si="8"/>
        <v>59</v>
      </c>
      <c r="J84" s="51">
        <v>55</v>
      </c>
      <c r="K84" s="5"/>
      <c r="L84" s="5"/>
      <c r="M84" s="5"/>
    </row>
    <row r="85" spans="1:13" ht="15" customHeight="1">
      <c r="A85" s="58">
        <v>30</v>
      </c>
      <c r="B85" s="16" t="s">
        <v>319</v>
      </c>
      <c r="C85" s="11">
        <v>50</v>
      </c>
      <c r="D85" s="42" t="s">
        <v>327</v>
      </c>
      <c r="E85" s="27">
        <v>5</v>
      </c>
      <c r="F85" s="28" t="s">
        <v>13</v>
      </c>
      <c r="G85" s="46">
        <f t="shared" si="6"/>
        <v>66</v>
      </c>
      <c r="H85" s="46">
        <f t="shared" si="7"/>
        <v>64</v>
      </c>
      <c r="I85" s="46">
        <f t="shared" si="8"/>
        <v>59</v>
      </c>
      <c r="J85" s="51">
        <v>55</v>
      </c>
      <c r="K85" s="5"/>
      <c r="L85" s="5"/>
      <c r="M85" s="5"/>
    </row>
    <row r="86" spans="1:13" ht="15" customHeight="1">
      <c r="A86" s="58">
        <v>31</v>
      </c>
      <c r="B86" s="16" t="s">
        <v>318</v>
      </c>
      <c r="C86" s="11">
        <v>50</v>
      </c>
      <c r="D86" s="42" t="s">
        <v>327</v>
      </c>
      <c r="E86" s="27">
        <v>5</v>
      </c>
      <c r="F86" s="28" t="s">
        <v>13</v>
      </c>
      <c r="G86" s="46">
        <f t="shared" si="6"/>
        <v>66</v>
      </c>
      <c r="H86" s="46">
        <f t="shared" si="7"/>
        <v>64</v>
      </c>
      <c r="I86" s="46">
        <f t="shared" si="8"/>
        <v>59</v>
      </c>
      <c r="J86" s="51">
        <v>55</v>
      </c>
      <c r="K86" s="5"/>
      <c r="L86" s="5"/>
      <c r="M86" s="5"/>
    </row>
    <row r="87" spans="1:13" ht="15">
      <c r="A87" s="58">
        <v>32</v>
      </c>
      <c r="B87" s="54" t="s">
        <v>83</v>
      </c>
      <c r="C87" s="11">
        <v>50</v>
      </c>
      <c r="D87" s="26" t="s">
        <v>100</v>
      </c>
      <c r="E87" s="27">
        <v>6</v>
      </c>
      <c r="F87" s="28" t="s">
        <v>84</v>
      </c>
      <c r="G87" s="46">
        <f t="shared" si="6"/>
        <v>72</v>
      </c>
      <c r="H87" s="46">
        <f t="shared" si="7"/>
        <v>70</v>
      </c>
      <c r="I87" s="46">
        <f t="shared" si="8"/>
        <v>65</v>
      </c>
      <c r="J87" s="51">
        <v>60</v>
      </c>
      <c r="K87" s="5"/>
      <c r="L87" s="5"/>
      <c r="M87" s="5"/>
    </row>
    <row r="88" spans="1:13" ht="15">
      <c r="A88" s="58">
        <v>33</v>
      </c>
      <c r="B88" s="54" t="s">
        <v>82</v>
      </c>
      <c r="C88" s="11">
        <v>50</v>
      </c>
      <c r="D88" s="26" t="s">
        <v>100</v>
      </c>
      <c r="E88" s="27">
        <v>6</v>
      </c>
      <c r="F88" s="28" t="s">
        <v>84</v>
      </c>
      <c r="G88" s="46">
        <f t="shared" si="6"/>
        <v>72</v>
      </c>
      <c r="H88" s="46">
        <f t="shared" si="7"/>
        <v>70</v>
      </c>
      <c r="I88" s="46">
        <f t="shared" si="8"/>
        <v>65</v>
      </c>
      <c r="J88" s="51">
        <v>60</v>
      </c>
      <c r="K88" s="5"/>
      <c r="L88" s="5"/>
      <c r="M88" s="5"/>
    </row>
    <row r="89" spans="1:13" ht="15">
      <c r="A89" s="58">
        <v>34</v>
      </c>
      <c r="B89" s="16" t="s">
        <v>432</v>
      </c>
      <c r="C89" s="11"/>
      <c r="D89" s="26"/>
      <c r="E89" s="27"/>
      <c r="F89" s="28" t="s">
        <v>84</v>
      </c>
      <c r="G89" s="46">
        <v>112</v>
      </c>
      <c r="H89" s="46">
        <v>104</v>
      </c>
      <c r="I89" s="46">
        <v>96</v>
      </c>
      <c r="J89" s="46">
        <v>88</v>
      </c>
      <c r="K89" s="5"/>
      <c r="L89" s="5"/>
      <c r="M89" s="5"/>
    </row>
    <row r="90" spans="1:13" ht="15">
      <c r="A90" s="58">
        <v>35</v>
      </c>
      <c r="B90" s="16" t="s">
        <v>439</v>
      </c>
      <c r="C90" s="11"/>
      <c r="D90" s="26"/>
      <c r="E90" s="27"/>
      <c r="F90" s="28" t="s">
        <v>84</v>
      </c>
      <c r="G90" s="46">
        <v>137</v>
      </c>
      <c r="H90" s="46">
        <v>126</v>
      </c>
      <c r="I90" s="46">
        <v>116</v>
      </c>
      <c r="J90" s="46">
        <v>106</v>
      </c>
      <c r="K90" s="5"/>
      <c r="L90" s="5"/>
      <c r="M90" s="5"/>
    </row>
    <row r="91" spans="1:13" ht="15">
      <c r="A91" s="58">
        <v>36</v>
      </c>
      <c r="B91" s="16" t="s">
        <v>440</v>
      </c>
      <c r="C91" s="11"/>
      <c r="D91" s="26"/>
      <c r="E91" s="27"/>
      <c r="F91" s="28" t="s">
        <v>84</v>
      </c>
      <c r="G91" s="46">
        <v>137</v>
      </c>
      <c r="H91" s="46">
        <v>126</v>
      </c>
      <c r="I91" s="46">
        <v>116</v>
      </c>
      <c r="J91" s="46">
        <v>106</v>
      </c>
      <c r="K91" s="5"/>
      <c r="L91" s="5"/>
      <c r="M91" s="5"/>
    </row>
    <row r="92" spans="1:13" ht="15">
      <c r="A92" s="58">
        <v>37</v>
      </c>
      <c r="B92" s="16" t="s">
        <v>441</v>
      </c>
      <c r="C92" s="11"/>
      <c r="D92" s="26"/>
      <c r="E92" s="27"/>
      <c r="F92" s="28" t="s">
        <v>84</v>
      </c>
      <c r="G92" s="46">
        <v>227</v>
      </c>
      <c r="H92" s="46">
        <v>208</v>
      </c>
      <c r="I92" s="46">
        <v>191</v>
      </c>
      <c r="J92" s="46">
        <v>175</v>
      </c>
      <c r="K92" s="5"/>
      <c r="L92" s="5"/>
      <c r="M92" s="5"/>
    </row>
    <row r="93" spans="1:13" ht="15">
      <c r="A93" s="58">
        <v>38</v>
      </c>
      <c r="B93" s="16" t="s">
        <v>442</v>
      </c>
      <c r="C93" s="11"/>
      <c r="D93" s="26"/>
      <c r="E93" s="27"/>
      <c r="F93" s="28" t="s">
        <v>445</v>
      </c>
      <c r="G93" s="46">
        <v>156</v>
      </c>
      <c r="H93" s="46">
        <v>143</v>
      </c>
      <c r="I93" s="46">
        <v>131</v>
      </c>
      <c r="J93" s="46">
        <v>120</v>
      </c>
      <c r="K93" s="5"/>
      <c r="L93" s="5"/>
      <c r="M93" s="5"/>
    </row>
    <row r="94" spans="1:13" ht="15">
      <c r="A94" s="58">
        <v>39</v>
      </c>
      <c r="B94" s="16" t="s">
        <v>167</v>
      </c>
      <c r="C94" s="11">
        <v>50</v>
      </c>
      <c r="D94" s="26" t="s">
        <v>179</v>
      </c>
      <c r="E94" s="29">
        <v>9.2</v>
      </c>
      <c r="F94" s="28" t="s">
        <v>85</v>
      </c>
      <c r="G94" s="46">
        <v>84</v>
      </c>
      <c r="H94" s="46">
        <v>81</v>
      </c>
      <c r="I94" s="46">
        <v>76</v>
      </c>
      <c r="J94" s="46">
        <v>70</v>
      </c>
      <c r="K94" s="5"/>
      <c r="L94" s="5"/>
      <c r="M94" s="5"/>
    </row>
    <row r="95" spans="1:13" ht="15">
      <c r="A95" s="58">
        <v>40</v>
      </c>
      <c r="B95" s="16" t="s">
        <v>431</v>
      </c>
      <c r="C95" s="11"/>
      <c r="D95" s="26"/>
      <c r="E95" s="27"/>
      <c r="F95" s="28" t="s">
        <v>85</v>
      </c>
      <c r="G95" s="46">
        <v>180</v>
      </c>
      <c r="H95" s="46">
        <v>170</v>
      </c>
      <c r="I95" s="46">
        <v>160</v>
      </c>
      <c r="J95" s="46">
        <v>150</v>
      </c>
      <c r="K95" s="5"/>
      <c r="L95" s="5"/>
      <c r="M95" s="5"/>
    </row>
    <row r="96" spans="1:13" ht="15">
      <c r="A96" s="58">
        <v>41</v>
      </c>
      <c r="B96" s="16" t="s">
        <v>500</v>
      </c>
      <c r="C96" s="11">
        <v>25</v>
      </c>
      <c r="D96" s="26"/>
      <c r="E96" s="29"/>
      <c r="F96" s="28" t="s">
        <v>501</v>
      </c>
      <c r="G96" s="46">
        <v>180</v>
      </c>
      <c r="H96" s="46">
        <v>170</v>
      </c>
      <c r="I96" s="46">
        <v>160</v>
      </c>
      <c r="J96" s="46">
        <v>150</v>
      </c>
      <c r="K96" s="5"/>
      <c r="L96" s="5"/>
      <c r="M96" s="5"/>
    </row>
    <row r="97" spans="1:13" ht="15">
      <c r="A97" s="58">
        <v>42</v>
      </c>
      <c r="B97" s="16" t="s">
        <v>443</v>
      </c>
      <c r="C97" s="26"/>
      <c r="D97" s="26"/>
      <c r="E97" s="26"/>
      <c r="F97" s="28" t="s">
        <v>24</v>
      </c>
      <c r="G97" s="46">
        <v>273</v>
      </c>
      <c r="H97" s="46">
        <v>250</v>
      </c>
      <c r="I97" s="46">
        <v>229</v>
      </c>
      <c r="J97" s="65">
        <v>210</v>
      </c>
      <c r="K97" s="5"/>
      <c r="L97" s="5"/>
      <c r="M97" s="5"/>
    </row>
    <row r="98" spans="1:13" ht="15">
      <c r="A98" s="58">
        <v>43</v>
      </c>
      <c r="B98" s="16" t="s">
        <v>444</v>
      </c>
      <c r="C98" s="26"/>
      <c r="D98" s="26"/>
      <c r="E98" s="26"/>
      <c r="F98" s="28" t="s">
        <v>24</v>
      </c>
      <c r="G98" s="46">
        <v>273</v>
      </c>
      <c r="H98" s="46">
        <v>250</v>
      </c>
      <c r="I98" s="46">
        <v>229</v>
      </c>
      <c r="J98" s="65">
        <v>210</v>
      </c>
      <c r="K98" s="5"/>
      <c r="L98" s="5"/>
      <c r="M98" s="5"/>
    </row>
    <row r="99" spans="1:13" ht="15">
      <c r="A99" s="86" t="s">
        <v>86</v>
      </c>
      <c r="B99" s="87"/>
      <c r="C99" s="87"/>
      <c r="D99" s="87"/>
      <c r="E99" s="87"/>
      <c r="F99" s="87"/>
      <c r="G99" s="87"/>
      <c r="H99" s="87"/>
      <c r="I99" s="87"/>
      <c r="J99" s="78"/>
      <c r="K99" s="5"/>
      <c r="L99" s="5"/>
      <c r="M99" s="5"/>
    </row>
    <row r="100" spans="1:13" ht="15">
      <c r="A100" s="13">
        <v>1</v>
      </c>
      <c r="B100" s="12" t="s">
        <v>29</v>
      </c>
      <c r="C100" s="39">
        <v>50</v>
      </c>
      <c r="D100" s="26" t="s">
        <v>51</v>
      </c>
      <c r="E100" s="27">
        <v>10</v>
      </c>
      <c r="F100" s="19" t="s">
        <v>18</v>
      </c>
      <c r="G100" s="46">
        <f>ROUND(PRODUCT(H100,1),)</f>
        <v>75</v>
      </c>
      <c r="H100" s="46">
        <f>ROUND(PRODUCT(I100,1),)</f>
        <v>75</v>
      </c>
      <c r="I100" s="46">
        <f>ROUND(PRODUCT(J100,1),)</f>
        <v>75</v>
      </c>
      <c r="J100" s="46">
        <v>75</v>
      </c>
      <c r="K100" s="5"/>
      <c r="L100" s="5"/>
      <c r="M100" s="5"/>
    </row>
    <row r="101" spans="1:13" ht="30">
      <c r="A101" s="13">
        <v>2</v>
      </c>
      <c r="B101" s="16" t="s">
        <v>233</v>
      </c>
      <c r="C101" s="39">
        <v>26</v>
      </c>
      <c r="D101" s="26" t="s">
        <v>252</v>
      </c>
      <c r="E101" s="29">
        <v>3.5</v>
      </c>
      <c r="F101" s="19" t="s">
        <v>11</v>
      </c>
      <c r="G101" s="46">
        <f aca="true" t="shared" si="9" ref="G101:G106">ROUND(PRODUCT(J101,1.18),)</f>
        <v>332</v>
      </c>
      <c r="H101" s="46">
        <f aca="true" t="shared" si="10" ref="H101:H106">ROUND(PRODUCT(J101,1.18),)</f>
        <v>332</v>
      </c>
      <c r="I101" s="46">
        <f aca="true" t="shared" si="11" ref="I101:I106">ROUND(PRODUCT(J101,1.09),)</f>
        <v>306</v>
      </c>
      <c r="J101" s="46">
        <v>281</v>
      </c>
      <c r="K101" s="5"/>
      <c r="L101" s="5"/>
      <c r="M101" s="5"/>
    </row>
    <row r="102" spans="1:13" ht="15">
      <c r="A102" s="13">
        <v>3</v>
      </c>
      <c r="B102" s="16" t="s">
        <v>235</v>
      </c>
      <c r="C102" s="39">
        <v>21</v>
      </c>
      <c r="D102" s="26" t="s">
        <v>252</v>
      </c>
      <c r="E102" s="29">
        <v>6.1</v>
      </c>
      <c r="F102" s="19" t="s">
        <v>10</v>
      </c>
      <c r="G102" s="46">
        <f t="shared" si="9"/>
        <v>332</v>
      </c>
      <c r="H102" s="46">
        <f t="shared" si="10"/>
        <v>332</v>
      </c>
      <c r="I102" s="46">
        <f t="shared" si="11"/>
        <v>306</v>
      </c>
      <c r="J102" s="46">
        <v>281</v>
      </c>
      <c r="K102" s="5"/>
      <c r="L102" s="5"/>
      <c r="M102" s="5"/>
    </row>
    <row r="103" spans="1:13" ht="15">
      <c r="A103" s="13">
        <v>4</v>
      </c>
      <c r="B103" s="16" t="s">
        <v>236</v>
      </c>
      <c r="C103" s="39">
        <v>21</v>
      </c>
      <c r="D103" s="26" t="s">
        <v>252</v>
      </c>
      <c r="E103" s="29">
        <v>6.1</v>
      </c>
      <c r="F103" s="19" t="s">
        <v>10</v>
      </c>
      <c r="G103" s="46">
        <f t="shared" si="9"/>
        <v>332</v>
      </c>
      <c r="H103" s="46">
        <f t="shared" si="10"/>
        <v>332</v>
      </c>
      <c r="I103" s="46">
        <f t="shared" si="11"/>
        <v>306</v>
      </c>
      <c r="J103" s="46">
        <v>281</v>
      </c>
      <c r="K103" s="5"/>
      <c r="L103" s="5"/>
      <c r="M103" s="5"/>
    </row>
    <row r="104" spans="1:13" ht="15">
      <c r="A104" s="13">
        <v>5</v>
      </c>
      <c r="B104" s="16" t="s">
        <v>237</v>
      </c>
      <c r="C104" s="39">
        <v>21</v>
      </c>
      <c r="D104" s="26" t="s">
        <v>252</v>
      </c>
      <c r="E104" s="29">
        <v>6.1</v>
      </c>
      <c r="F104" s="19" t="s">
        <v>10</v>
      </c>
      <c r="G104" s="46">
        <f t="shared" si="9"/>
        <v>332</v>
      </c>
      <c r="H104" s="46">
        <f t="shared" si="10"/>
        <v>332</v>
      </c>
      <c r="I104" s="46">
        <f t="shared" si="11"/>
        <v>306</v>
      </c>
      <c r="J104" s="46">
        <v>281</v>
      </c>
      <c r="K104" s="5"/>
      <c r="L104" s="5"/>
      <c r="M104" s="5"/>
    </row>
    <row r="105" spans="1:13" ht="15">
      <c r="A105" s="13">
        <v>6</v>
      </c>
      <c r="B105" s="16" t="s">
        <v>87</v>
      </c>
      <c r="C105" s="39">
        <v>15</v>
      </c>
      <c r="D105" s="26" t="s">
        <v>101</v>
      </c>
      <c r="E105" s="27">
        <v>3</v>
      </c>
      <c r="F105" s="19" t="s">
        <v>8</v>
      </c>
      <c r="G105" s="46">
        <f t="shared" si="9"/>
        <v>248</v>
      </c>
      <c r="H105" s="46">
        <f t="shared" si="10"/>
        <v>248</v>
      </c>
      <c r="I105" s="46">
        <f t="shared" si="11"/>
        <v>229</v>
      </c>
      <c r="J105" s="46">
        <v>210</v>
      </c>
      <c r="K105" s="5"/>
      <c r="L105" s="5"/>
      <c r="M105" s="5"/>
    </row>
    <row r="106" spans="1:13" ht="15">
      <c r="A106" s="13">
        <v>7</v>
      </c>
      <c r="B106" s="16" t="s">
        <v>238</v>
      </c>
      <c r="C106" s="39">
        <v>20</v>
      </c>
      <c r="D106" s="26" t="s">
        <v>234</v>
      </c>
      <c r="E106" s="29">
        <v>5.9</v>
      </c>
      <c r="F106" s="19" t="s">
        <v>12</v>
      </c>
      <c r="G106" s="46">
        <f t="shared" si="9"/>
        <v>431</v>
      </c>
      <c r="H106" s="46">
        <f t="shared" si="10"/>
        <v>431</v>
      </c>
      <c r="I106" s="46">
        <f t="shared" si="11"/>
        <v>398</v>
      </c>
      <c r="J106" s="46">
        <v>365</v>
      </c>
      <c r="K106" s="5"/>
      <c r="L106" s="5"/>
      <c r="M106" s="5"/>
    </row>
    <row r="107" spans="1:13" s="8" customFormat="1" ht="15">
      <c r="A107" s="66" t="s">
        <v>1</v>
      </c>
      <c r="B107" s="67"/>
      <c r="C107" s="67"/>
      <c r="D107" s="67"/>
      <c r="E107" s="67"/>
      <c r="F107" s="67"/>
      <c r="G107" s="67"/>
      <c r="H107" s="67"/>
      <c r="I107" s="67"/>
      <c r="J107" s="68"/>
      <c r="K107" s="9"/>
      <c r="L107" s="9"/>
      <c r="M107" s="9"/>
    </row>
    <row r="108" spans="1:13" s="8" customFormat="1" ht="15">
      <c r="A108" s="61">
        <v>1</v>
      </c>
      <c r="B108" s="32" t="s">
        <v>421</v>
      </c>
      <c r="C108" s="18">
        <v>60</v>
      </c>
      <c r="D108" s="37" t="s">
        <v>106</v>
      </c>
      <c r="E108" s="18">
        <v>10</v>
      </c>
      <c r="F108" s="30" t="s">
        <v>21</v>
      </c>
      <c r="G108" s="51">
        <f>ROUND(PRODUCT(J108,1.18),)</f>
        <v>222</v>
      </c>
      <c r="H108" s="51">
        <f>ROUND(PRODUCT(J108,1.18),)</f>
        <v>222</v>
      </c>
      <c r="I108" s="51">
        <f>ROUND(PRODUCT(J108,1.09),)</f>
        <v>205</v>
      </c>
      <c r="J108" s="51">
        <v>188</v>
      </c>
      <c r="K108" s="9"/>
      <c r="L108" s="9"/>
      <c r="M108" s="9"/>
    </row>
    <row r="109" spans="1:13" s="8" customFormat="1" ht="15">
      <c r="A109" s="61">
        <v>2</v>
      </c>
      <c r="B109" s="32" t="s">
        <v>422</v>
      </c>
      <c r="C109" s="18">
        <v>60</v>
      </c>
      <c r="D109" s="37" t="s">
        <v>106</v>
      </c>
      <c r="E109" s="18">
        <v>10</v>
      </c>
      <c r="F109" s="30" t="s">
        <v>21</v>
      </c>
      <c r="G109" s="51">
        <f>ROUND(PRODUCT(J109,1.18),)</f>
        <v>222</v>
      </c>
      <c r="H109" s="51">
        <f>ROUND(PRODUCT(J109,1.18),)</f>
        <v>222</v>
      </c>
      <c r="I109" s="51">
        <f>ROUND(PRODUCT(J109,1.09),)</f>
        <v>205</v>
      </c>
      <c r="J109" s="51">
        <v>188</v>
      </c>
      <c r="K109" s="9"/>
      <c r="L109" s="9"/>
      <c r="M109" s="9"/>
    </row>
    <row r="110" spans="1:13" s="8" customFormat="1" ht="15">
      <c r="A110" s="61">
        <v>3</v>
      </c>
      <c r="B110" s="32" t="s">
        <v>449</v>
      </c>
      <c r="C110" s="18">
        <v>20</v>
      </c>
      <c r="D110" s="37"/>
      <c r="E110" s="18"/>
      <c r="F110" s="30" t="s">
        <v>21</v>
      </c>
      <c r="G110" s="51">
        <v>240</v>
      </c>
      <c r="H110" s="51">
        <v>235</v>
      </c>
      <c r="I110" s="51">
        <v>231</v>
      </c>
      <c r="J110" s="51">
        <v>216</v>
      </c>
      <c r="K110" s="9"/>
      <c r="L110" s="9"/>
      <c r="M110" s="9"/>
    </row>
    <row r="111" spans="1:13" s="8" customFormat="1" ht="15">
      <c r="A111" s="61">
        <v>4</v>
      </c>
      <c r="B111" s="32" t="s">
        <v>450</v>
      </c>
      <c r="C111" s="18">
        <v>12</v>
      </c>
      <c r="D111" s="37"/>
      <c r="E111" s="18"/>
      <c r="F111" s="30" t="s">
        <v>21</v>
      </c>
      <c r="G111" s="51">
        <v>260</v>
      </c>
      <c r="H111" s="51">
        <v>255</v>
      </c>
      <c r="I111" s="51">
        <v>248</v>
      </c>
      <c r="J111" s="51">
        <v>237</v>
      </c>
      <c r="K111" s="9"/>
      <c r="L111" s="9"/>
      <c r="M111" s="9"/>
    </row>
    <row r="112" spans="1:13" s="8" customFormat="1" ht="15">
      <c r="A112" s="61">
        <v>5</v>
      </c>
      <c r="B112" s="32" t="s">
        <v>320</v>
      </c>
      <c r="C112" s="18">
        <v>20</v>
      </c>
      <c r="D112" s="37"/>
      <c r="E112" s="18"/>
      <c r="F112" s="30" t="s">
        <v>21</v>
      </c>
      <c r="G112" s="51">
        <v>260.9</v>
      </c>
      <c r="H112" s="51">
        <v>242.4</v>
      </c>
      <c r="I112" s="51">
        <v>220</v>
      </c>
      <c r="J112" s="51">
        <v>205.4</v>
      </c>
      <c r="K112" s="9"/>
      <c r="L112" s="9"/>
      <c r="M112" s="9"/>
    </row>
    <row r="113" spans="1:13" s="8" customFormat="1" ht="15">
      <c r="A113" s="61">
        <v>6</v>
      </c>
      <c r="B113" s="32" t="s">
        <v>407</v>
      </c>
      <c r="C113" s="18">
        <v>20</v>
      </c>
      <c r="D113" s="37"/>
      <c r="E113" s="18"/>
      <c r="F113" s="30" t="s">
        <v>21</v>
      </c>
      <c r="G113" s="51">
        <v>261</v>
      </c>
      <c r="H113" s="51">
        <v>242.4</v>
      </c>
      <c r="I113" s="51">
        <v>220</v>
      </c>
      <c r="J113" s="51">
        <v>205.4</v>
      </c>
      <c r="K113" s="9"/>
      <c r="L113" s="9"/>
      <c r="M113" s="9"/>
    </row>
    <row r="114" spans="1:13" s="8" customFormat="1" ht="15">
      <c r="A114" s="61">
        <v>7</v>
      </c>
      <c r="B114" s="32" t="s">
        <v>451</v>
      </c>
      <c r="C114" s="18">
        <v>12</v>
      </c>
      <c r="D114" s="37"/>
      <c r="E114" s="18"/>
      <c r="F114" s="30" t="s">
        <v>18</v>
      </c>
      <c r="G114" s="51">
        <v>210</v>
      </c>
      <c r="H114" s="51">
        <v>205</v>
      </c>
      <c r="I114" s="51">
        <v>200</v>
      </c>
      <c r="J114" s="51">
        <v>190</v>
      </c>
      <c r="K114" s="9"/>
      <c r="L114" s="9"/>
      <c r="M114" s="9"/>
    </row>
    <row r="115" spans="1:13" s="8" customFormat="1" ht="15">
      <c r="A115" s="61">
        <v>8</v>
      </c>
      <c r="B115" s="32" t="s">
        <v>104</v>
      </c>
      <c r="C115" s="18">
        <v>16</v>
      </c>
      <c r="D115" s="37" t="s">
        <v>107</v>
      </c>
      <c r="E115" s="18">
        <v>4.2</v>
      </c>
      <c r="F115" s="47" t="s">
        <v>11</v>
      </c>
      <c r="G115" s="51">
        <v>200</v>
      </c>
      <c r="H115" s="51">
        <v>180</v>
      </c>
      <c r="I115" s="51">
        <v>170</v>
      </c>
      <c r="J115" s="51">
        <v>150</v>
      </c>
      <c r="K115" s="9"/>
      <c r="L115" s="9"/>
      <c r="M115" s="9"/>
    </row>
    <row r="116" spans="1:13" s="8" customFormat="1" ht="15">
      <c r="A116" s="61">
        <v>9</v>
      </c>
      <c r="B116" s="32" t="s">
        <v>72</v>
      </c>
      <c r="C116" s="18">
        <v>12</v>
      </c>
      <c r="D116" s="37" t="s">
        <v>80</v>
      </c>
      <c r="E116" s="18">
        <v>3.7</v>
      </c>
      <c r="F116" s="47" t="s">
        <v>11</v>
      </c>
      <c r="G116" s="51">
        <f>ROUND(PRODUCT(J116,1.18),)</f>
        <v>153</v>
      </c>
      <c r="H116" s="51">
        <f>ROUND(PRODUCT(J116,1.18),)</f>
        <v>153</v>
      </c>
      <c r="I116" s="51">
        <f>ROUND(PRODUCT(J116,1.09),)</f>
        <v>142</v>
      </c>
      <c r="J116" s="51">
        <v>130</v>
      </c>
      <c r="K116" s="9"/>
      <c r="L116" s="9"/>
      <c r="M116" s="9"/>
    </row>
    <row r="117" spans="1:13" s="8" customFormat="1" ht="15">
      <c r="A117" s="61">
        <v>10</v>
      </c>
      <c r="B117" s="32" t="s">
        <v>103</v>
      </c>
      <c r="C117" s="18">
        <v>12</v>
      </c>
      <c r="D117" s="37" t="s">
        <v>108</v>
      </c>
      <c r="E117" s="18">
        <v>3.7</v>
      </c>
      <c r="F117" s="47" t="s">
        <v>11</v>
      </c>
      <c r="G117" s="51">
        <f>ROUND(PRODUCT(J117,1.18),)</f>
        <v>153</v>
      </c>
      <c r="H117" s="51">
        <f>ROUND(PRODUCT(J117,1.18),)</f>
        <v>153</v>
      </c>
      <c r="I117" s="51">
        <f>ROUND(PRODUCT(J117,1.09),)</f>
        <v>142</v>
      </c>
      <c r="J117" s="51">
        <v>130</v>
      </c>
      <c r="K117" s="9"/>
      <c r="L117" s="9"/>
      <c r="M117" s="9"/>
    </row>
    <row r="118" spans="1:13" s="8" customFormat="1" ht="15">
      <c r="A118" s="61">
        <v>11</v>
      </c>
      <c r="B118" s="32" t="s">
        <v>452</v>
      </c>
      <c r="C118" s="18">
        <v>24</v>
      </c>
      <c r="D118" s="37"/>
      <c r="E118" s="18"/>
      <c r="F118" s="47" t="s">
        <v>11</v>
      </c>
      <c r="G118" s="51">
        <v>200</v>
      </c>
      <c r="H118" s="51">
        <v>190</v>
      </c>
      <c r="I118" s="51">
        <v>181</v>
      </c>
      <c r="J118" s="51">
        <v>174</v>
      </c>
      <c r="K118" s="9"/>
      <c r="L118" s="9"/>
      <c r="M118" s="9"/>
    </row>
    <row r="119" spans="1:13" s="8" customFormat="1" ht="15">
      <c r="A119" s="61">
        <v>12</v>
      </c>
      <c r="B119" s="32" t="s">
        <v>321</v>
      </c>
      <c r="C119" s="18">
        <v>12</v>
      </c>
      <c r="D119" s="37"/>
      <c r="E119" s="18"/>
      <c r="F119" s="47" t="s">
        <v>11</v>
      </c>
      <c r="G119" s="51">
        <v>287</v>
      </c>
      <c r="H119" s="51">
        <v>266.7</v>
      </c>
      <c r="I119" s="51">
        <v>236</v>
      </c>
      <c r="J119" s="51">
        <v>226</v>
      </c>
      <c r="K119" s="9"/>
      <c r="L119" s="9"/>
      <c r="M119" s="9"/>
    </row>
    <row r="120" spans="1:13" s="8" customFormat="1" ht="15">
      <c r="A120" s="61">
        <v>13</v>
      </c>
      <c r="B120" s="32" t="s">
        <v>240</v>
      </c>
      <c r="C120" s="18">
        <v>36</v>
      </c>
      <c r="D120" s="37" t="s">
        <v>359</v>
      </c>
      <c r="E120" s="18">
        <v>8.3</v>
      </c>
      <c r="F120" s="47" t="s">
        <v>11</v>
      </c>
      <c r="G120" s="51">
        <f>ROUND(PRODUCT(J120,1.25),)</f>
        <v>315</v>
      </c>
      <c r="H120" s="51">
        <f>ROUND(PRODUCT(J120,1.15),)</f>
        <v>290</v>
      </c>
      <c r="I120" s="51">
        <f>ROUND(PRODUCT(J120,1.07),)</f>
        <v>270</v>
      </c>
      <c r="J120" s="51">
        <v>252</v>
      </c>
      <c r="K120" s="9"/>
      <c r="L120" s="9"/>
      <c r="M120" s="9"/>
    </row>
    <row r="121" spans="1:13" s="8" customFormat="1" ht="15">
      <c r="A121" s="61">
        <v>14</v>
      </c>
      <c r="B121" s="32" t="s">
        <v>241</v>
      </c>
      <c r="C121" s="18">
        <v>14</v>
      </c>
      <c r="D121" s="37" t="s">
        <v>252</v>
      </c>
      <c r="E121" s="18">
        <v>3.8</v>
      </c>
      <c r="F121" s="47" t="s">
        <v>11</v>
      </c>
      <c r="G121" s="51">
        <f>ROUND(PRODUCT(J121,1.25),)</f>
        <v>338</v>
      </c>
      <c r="H121" s="51">
        <f>ROUND(PRODUCT(J121,1.15),)</f>
        <v>311</v>
      </c>
      <c r="I121" s="51">
        <f>ROUND(PRODUCT(J121,1.07),)</f>
        <v>289</v>
      </c>
      <c r="J121" s="51">
        <v>270</v>
      </c>
      <c r="K121" s="9"/>
      <c r="L121" s="9"/>
      <c r="M121" s="9"/>
    </row>
    <row r="122" spans="1:13" s="8" customFormat="1" ht="15">
      <c r="A122" s="61">
        <v>15</v>
      </c>
      <c r="B122" s="32" t="s">
        <v>453</v>
      </c>
      <c r="C122" s="18">
        <v>12</v>
      </c>
      <c r="D122" s="37"/>
      <c r="E122" s="18"/>
      <c r="F122" s="47" t="s">
        <v>6</v>
      </c>
      <c r="G122" s="51">
        <v>230</v>
      </c>
      <c r="H122" s="51">
        <v>220</v>
      </c>
      <c r="I122" s="51">
        <v>211</v>
      </c>
      <c r="J122" s="51">
        <v>201</v>
      </c>
      <c r="K122" s="9"/>
      <c r="L122" s="9"/>
      <c r="M122" s="9"/>
    </row>
    <row r="123" spans="1:13" s="8" customFormat="1" ht="15">
      <c r="A123" s="61">
        <v>16</v>
      </c>
      <c r="B123" s="54" t="s">
        <v>291</v>
      </c>
      <c r="C123" s="40">
        <v>8</v>
      </c>
      <c r="D123" s="37"/>
      <c r="E123" s="18"/>
      <c r="F123" s="47" t="s">
        <v>292</v>
      </c>
      <c r="G123" s="51">
        <v>203.7</v>
      </c>
      <c r="H123" s="51">
        <v>188.1</v>
      </c>
      <c r="I123" s="51">
        <v>172.6</v>
      </c>
      <c r="J123" s="51">
        <v>150.15</v>
      </c>
      <c r="K123" s="9"/>
      <c r="L123" s="9"/>
      <c r="M123" s="9"/>
    </row>
    <row r="124" spans="1:13" s="8" customFormat="1" ht="15">
      <c r="A124" s="61">
        <v>17</v>
      </c>
      <c r="B124" s="32" t="s">
        <v>454</v>
      </c>
      <c r="C124" s="40">
        <v>12</v>
      </c>
      <c r="D124" s="37"/>
      <c r="E124" s="18"/>
      <c r="F124" s="47" t="s">
        <v>10</v>
      </c>
      <c r="G124" s="51">
        <v>230</v>
      </c>
      <c r="H124" s="51">
        <v>220</v>
      </c>
      <c r="I124" s="51">
        <v>211</v>
      </c>
      <c r="J124" s="51">
        <v>201</v>
      </c>
      <c r="K124" s="9"/>
      <c r="L124" s="9"/>
      <c r="M124" s="9"/>
    </row>
    <row r="125" spans="1:13" ht="15">
      <c r="A125" s="61">
        <v>18</v>
      </c>
      <c r="B125" s="32" t="s">
        <v>214</v>
      </c>
      <c r="C125" s="18">
        <v>24</v>
      </c>
      <c r="D125" s="37" t="s">
        <v>216</v>
      </c>
      <c r="E125" s="18">
        <v>7.6</v>
      </c>
      <c r="F125" s="47" t="s">
        <v>10</v>
      </c>
      <c r="G125" s="51">
        <v>248</v>
      </c>
      <c r="H125" s="51">
        <v>248</v>
      </c>
      <c r="I125" s="51">
        <v>229</v>
      </c>
      <c r="J125" s="51">
        <v>210</v>
      </c>
      <c r="K125" s="5"/>
      <c r="L125" s="5"/>
      <c r="M125" s="5"/>
    </row>
    <row r="126" spans="1:13" ht="15">
      <c r="A126" s="61">
        <v>19</v>
      </c>
      <c r="B126" s="32" t="s">
        <v>215</v>
      </c>
      <c r="C126" s="18">
        <v>24</v>
      </c>
      <c r="D126" s="37" t="s">
        <v>217</v>
      </c>
      <c r="E126" s="18">
        <v>7.8</v>
      </c>
      <c r="F126" s="47" t="s">
        <v>10</v>
      </c>
      <c r="G126" s="51">
        <v>266</v>
      </c>
      <c r="H126" s="51">
        <v>266</v>
      </c>
      <c r="I126" s="51">
        <v>245</v>
      </c>
      <c r="J126" s="51">
        <v>225</v>
      </c>
      <c r="K126" s="5"/>
      <c r="L126" s="5"/>
      <c r="M126" s="5"/>
    </row>
    <row r="127" spans="1:13" ht="15">
      <c r="A127" s="61">
        <v>20</v>
      </c>
      <c r="B127" s="32" t="s">
        <v>455</v>
      </c>
      <c r="C127" s="18">
        <v>10</v>
      </c>
      <c r="D127" s="37"/>
      <c r="E127" s="18"/>
      <c r="F127" s="47" t="s">
        <v>10</v>
      </c>
      <c r="G127" s="51">
        <v>340</v>
      </c>
      <c r="H127" s="51">
        <v>335</v>
      </c>
      <c r="I127" s="51">
        <v>328</v>
      </c>
      <c r="J127" s="51">
        <v>305</v>
      </c>
      <c r="K127" s="5"/>
      <c r="L127" s="5"/>
      <c r="M127" s="5"/>
    </row>
    <row r="128" spans="1:13" ht="15">
      <c r="A128" s="61">
        <v>21</v>
      </c>
      <c r="B128" s="32" t="s">
        <v>456</v>
      </c>
      <c r="C128" s="18">
        <v>10</v>
      </c>
      <c r="D128" s="37"/>
      <c r="E128" s="18"/>
      <c r="F128" s="47" t="s">
        <v>10</v>
      </c>
      <c r="G128" s="51">
        <v>380</v>
      </c>
      <c r="H128" s="51">
        <v>375</v>
      </c>
      <c r="I128" s="51">
        <v>368</v>
      </c>
      <c r="J128" s="51">
        <v>343</v>
      </c>
      <c r="K128" s="5"/>
      <c r="L128" s="5"/>
      <c r="M128" s="5"/>
    </row>
    <row r="129" spans="1:13" ht="15">
      <c r="A129" s="61">
        <v>22</v>
      </c>
      <c r="B129" s="54" t="s">
        <v>242</v>
      </c>
      <c r="C129" s="40">
        <v>10</v>
      </c>
      <c r="D129" s="37" t="s">
        <v>299</v>
      </c>
      <c r="E129" s="18">
        <v>3</v>
      </c>
      <c r="F129" s="47" t="s">
        <v>10</v>
      </c>
      <c r="G129" s="51">
        <f>ROUND(PRODUCT(J129,1.18),)</f>
        <v>421</v>
      </c>
      <c r="H129" s="51">
        <f>ROUND(PRODUCT(J129,1.18),)</f>
        <v>421</v>
      </c>
      <c r="I129" s="51">
        <v>380</v>
      </c>
      <c r="J129" s="51">
        <v>357</v>
      </c>
      <c r="K129" s="5"/>
      <c r="L129" s="5"/>
      <c r="M129" s="5"/>
    </row>
    <row r="130" spans="1:13" ht="15">
      <c r="A130" s="61">
        <v>23</v>
      </c>
      <c r="B130" s="54" t="s">
        <v>328</v>
      </c>
      <c r="C130" s="40">
        <v>10</v>
      </c>
      <c r="D130" s="37"/>
      <c r="E130" s="18"/>
      <c r="F130" s="47" t="s">
        <v>10</v>
      </c>
      <c r="G130" s="51">
        <v>453.4</v>
      </c>
      <c r="H130" s="51">
        <v>421</v>
      </c>
      <c r="I130" s="51">
        <v>380</v>
      </c>
      <c r="J130" s="51">
        <v>357</v>
      </c>
      <c r="K130" s="5"/>
      <c r="L130" s="5"/>
      <c r="M130" s="5"/>
    </row>
    <row r="131" spans="1:13" ht="15">
      <c r="A131" s="61">
        <v>24</v>
      </c>
      <c r="B131" s="54" t="s">
        <v>434</v>
      </c>
      <c r="C131" s="40">
        <v>4</v>
      </c>
      <c r="D131" s="37"/>
      <c r="E131" s="18"/>
      <c r="F131" s="40" t="s">
        <v>8</v>
      </c>
      <c r="G131" s="51">
        <v>320</v>
      </c>
      <c r="H131" s="51">
        <v>301</v>
      </c>
      <c r="I131" s="51">
        <v>277</v>
      </c>
      <c r="J131" s="51">
        <v>255</v>
      </c>
      <c r="K131" s="5"/>
      <c r="L131" s="5"/>
      <c r="M131" s="5"/>
    </row>
    <row r="132" spans="1:13" ht="15">
      <c r="A132" s="61">
        <v>25</v>
      </c>
      <c r="B132" s="54" t="s">
        <v>171</v>
      </c>
      <c r="C132" s="40">
        <v>4</v>
      </c>
      <c r="D132" s="50" t="s">
        <v>172</v>
      </c>
      <c r="E132" s="55">
        <v>1</v>
      </c>
      <c r="F132" s="40" t="s">
        <v>14</v>
      </c>
      <c r="G132" s="51">
        <v>222</v>
      </c>
      <c r="H132" s="51">
        <f>ROUND(PRODUCT(J132,1.18),)</f>
        <v>212</v>
      </c>
      <c r="I132" s="51">
        <f>ROUND(PRODUCT(J132,1.09),)</f>
        <v>196</v>
      </c>
      <c r="J132" s="51">
        <v>180</v>
      </c>
      <c r="K132" s="5"/>
      <c r="L132" s="5"/>
      <c r="M132" s="5"/>
    </row>
    <row r="133" spans="1:13" ht="15">
      <c r="A133" s="61">
        <v>26</v>
      </c>
      <c r="B133" s="54" t="s">
        <v>159</v>
      </c>
      <c r="C133" s="40">
        <v>12</v>
      </c>
      <c r="D133" s="50" t="s">
        <v>160</v>
      </c>
      <c r="E133" s="40">
        <v>2</v>
      </c>
      <c r="F133" s="40" t="s">
        <v>14</v>
      </c>
      <c r="G133" s="51">
        <v>200</v>
      </c>
      <c r="H133" s="51">
        <f>ROUND(PRODUCT(J133,1.18),)</f>
        <v>189</v>
      </c>
      <c r="I133" s="51">
        <f>ROUND(PRODUCT(J133,1.09),)</f>
        <v>174</v>
      </c>
      <c r="J133" s="51">
        <v>160</v>
      </c>
      <c r="K133" s="5"/>
      <c r="L133" s="5"/>
      <c r="M133" s="5"/>
    </row>
    <row r="134" spans="1:13" ht="15">
      <c r="A134" s="61">
        <v>27</v>
      </c>
      <c r="B134" s="54" t="s">
        <v>408</v>
      </c>
      <c r="C134" s="40">
        <v>8</v>
      </c>
      <c r="D134" s="50"/>
      <c r="E134" s="40"/>
      <c r="F134" s="40" t="s">
        <v>14</v>
      </c>
      <c r="G134" s="51">
        <v>303.5</v>
      </c>
      <c r="H134" s="51">
        <v>282</v>
      </c>
      <c r="I134" s="51">
        <v>246</v>
      </c>
      <c r="J134" s="51">
        <v>239</v>
      </c>
      <c r="K134" s="5"/>
      <c r="L134" s="5"/>
      <c r="M134" s="5"/>
    </row>
    <row r="135" spans="1:13" ht="15">
      <c r="A135" s="61">
        <v>28</v>
      </c>
      <c r="B135" s="54" t="s">
        <v>329</v>
      </c>
      <c r="C135" s="40">
        <v>8</v>
      </c>
      <c r="D135" s="50" t="s">
        <v>360</v>
      </c>
      <c r="E135" s="40">
        <v>1.5</v>
      </c>
      <c r="F135" s="40" t="s">
        <v>14</v>
      </c>
      <c r="G135" s="51">
        <v>303.5</v>
      </c>
      <c r="H135" s="51">
        <v>282</v>
      </c>
      <c r="I135" s="51">
        <v>246</v>
      </c>
      <c r="J135" s="51">
        <v>239</v>
      </c>
      <c r="K135" s="5"/>
      <c r="L135" s="5"/>
      <c r="M135" s="5"/>
    </row>
    <row r="136" spans="1:13" ht="15">
      <c r="A136" s="61">
        <v>29</v>
      </c>
      <c r="B136" s="49" t="s">
        <v>457</v>
      </c>
      <c r="C136" s="40">
        <v>8</v>
      </c>
      <c r="D136" s="50"/>
      <c r="E136" s="40"/>
      <c r="F136" s="40" t="s">
        <v>14</v>
      </c>
      <c r="G136" s="51">
        <v>260</v>
      </c>
      <c r="H136" s="51">
        <v>255</v>
      </c>
      <c r="I136" s="51">
        <v>249</v>
      </c>
      <c r="J136" s="51">
        <v>242</v>
      </c>
      <c r="K136" s="5"/>
      <c r="L136" s="5"/>
      <c r="M136" s="5"/>
    </row>
    <row r="137" spans="1:13" ht="15">
      <c r="A137" s="61">
        <v>30</v>
      </c>
      <c r="B137" s="49" t="s">
        <v>458</v>
      </c>
      <c r="C137" s="40">
        <v>8</v>
      </c>
      <c r="D137" s="50"/>
      <c r="E137" s="40"/>
      <c r="F137" s="40" t="s">
        <v>14</v>
      </c>
      <c r="G137" s="51">
        <v>270</v>
      </c>
      <c r="H137" s="51">
        <v>265</v>
      </c>
      <c r="I137" s="51">
        <v>258</v>
      </c>
      <c r="J137" s="51">
        <v>251</v>
      </c>
      <c r="K137" s="5"/>
      <c r="L137" s="5"/>
      <c r="M137" s="5"/>
    </row>
    <row r="138" spans="1:13" ht="15">
      <c r="A138" s="61">
        <v>31</v>
      </c>
      <c r="B138" s="49" t="s">
        <v>423</v>
      </c>
      <c r="C138" s="40">
        <v>16</v>
      </c>
      <c r="D138" s="50"/>
      <c r="E138" s="40"/>
      <c r="F138" s="40" t="s">
        <v>14</v>
      </c>
      <c r="G138" s="51">
        <v>339.8</v>
      </c>
      <c r="H138" s="51">
        <v>311.8</v>
      </c>
      <c r="I138" s="51">
        <v>286.1</v>
      </c>
      <c r="J138" s="51">
        <v>262.5</v>
      </c>
      <c r="K138" s="5"/>
      <c r="L138" s="5"/>
      <c r="M138" s="5"/>
    </row>
    <row r="139" spans="1:13" ht="15">
      <c r="A139" s="61">
        <v>32</v>
      </c>
      <c r="B139" s="49" t="s">
        <v>459</v>
      </c>
      <c r="C139" s="40">
        <v>16</v>
      </c>
      <c r="D139" s="50"/>
      <c r="E139" s="40"/>
      <c r="F139" s="40" t="s">
        <v>14</v>
      </c>
      <c r="G139" s="51">
        <v>340</v>
      </c>
      <c r="H139" s="51">
        <v>335</v>
      </c>
      <c r="I139" s="51">
        <v>328</v>
      </c>
      <c r="J139" s="51">
        <v>316</v>
      </c>
      <c r="K139" s="5"/>
      <c r="L139" s="5"/>
      <c r="M139" s="5"/>
    </row>
    <row r="140" spans="1:13" ht="15">
      <c r="A140" s="61">
        <v>33</v>
      </c>
      <c r="B140" s="49" t="s">
        <v>460</v>
      </c>
      <c r="C140" s="40">
        <v>16</v>
      </c>
      <c r="D140" s="50"/>
      <c r="E140" s="40"/>
      <c r="F140" s="40" t="s">
        <v>461</v>
      </c>
      <c r="G140" s="51">
        <v>375</v>
      </c>
      <c r="H140" s="51">
        <v>368</v>
      </c>
      <c r="I140" s="51">
        <v>358</v>
      </c>
      <c r="J140" s="51">
        <v>348</v>
      </c>
      <c r="K140" s="5"/>
      <c r="L140" s="5"/>
      <c r="M140" s="5"/>
    </row>
    <row r="141" spans="1:13" ht="15">
      <c r="A141" s="61">
        <v>34</v>
      </c>
      <c r="B141" s="49" t="s">
        <v>409</v>
      </c>
      <c r="C141" s="40">
        <v>6</v>
      </c>
      <c r="D141" s="50"/>
      <c r="E141" s="40"/>
      <c r="F141" s="40" t="s">
        <v>7</v>
      </c>
      <c r="G141" s="51">
        <v>292.1</v>
      </c>
      <c r="H141" s="51">
        <v>271.4</v>
      </c>
      <c r="I141" s="51">
        <v>237</v>
      </c>
      <c r="J141" s="51">
        <v>230</v>
      </c>
      <c r="K141" s="5"/>
      <c r="L141" s="5"/>
      <c r="M141" s="5"/>
    </row>
    <row r="142" spans="1:13" ht="15">
      <c r="A142" s="61">
        <v>35</v>
      </c>
      <c r="B142" s="49" t="s">
        <v>332</v>
      </c>
      <c r="C142" s="40">
        <v>6</v>
      </c>
      <c r="D142" s="50"/>
      <c r="E142" s="55"/>
      <c r="F142" s="40" t="s">
        <v>7</v>
      </c>
      <c r="G142" s="51">
        <v>293.4</v>
      </c>
      <c r="H142" s="51">
        <v>272.6</v>
      </c>
      <c r="I142" s="51">
        <v>251.8</v>
      </c>
      <c r="J142" s="51">
        <v>231</v>
      </c>
      <c r="K142" s="5"/>
      <c r="L142" s="5"/>
      <c r="M142" s="5"/>
    </row>
    <row r="143" spans="1:13" ht="15">
      <c r="A143" s="61">
        <v>36</v>
      </c>
      <c r="B143" s="49" t="s">
        <v>462</v>
      </c>
      <c r="C143" s="40">
        <v>6</v>
      </c>
      <c r="D143" s="50"/>
      <c r="E143" s="55"/>
      <c r="F143" s="40" t="s">
        <v>7</v>
      </c>
      <c r="G143" s="51">
        <v>270</v>
      </c>
      <c r="H143" s="51">
        <v>259</v>
      </c>
      <c r="I143" s="51">
        <v>249</v>
      </c>
      <c r="J143" s="51">
        <v>242</v>
      </c>
      <c r="K143" s="5"/>
      <c r="L143" s="5"/>
      <c r="M143" s="5"/>
    </row>
    <row r="144" spans="1:13" ht="15">
      <c r="A144" s="61">
        <v>37</v>
      </c>
      <c r="B144" s="49" t="s">
        <v>410</v>
      </c>
      <c r="C144" s="40">
        <v>6</v>
      </c>
      <c r="D144" s="50"/>
      <c r="E144" s="55"/>
      <c r="F144" s="40" t="s">
        <v>7</v>
      </c>
      <c r="G144" s="51">
        <v>317.5</v>
      </c>
      <c r="H144" s="51">
        <v>295</v>
      </c>
      <c r="I144" s="51">
        <v>262</v>
      </c>
      <c r="J144" s="51">
        <v>250</v>
      </c>
      <c r="K144" s="5"/>
      <c r="L144" s="5"/>
      <c r="M144" s="5"/>
    </row>
    <row r="145" spans="1:13" ht="15">
      <c r="A145" s="61">
        <v>38</v>
      </c>
      <c r="B145" s="49" t="s">
        <v>463</v>
      </c>
      <c r="C145" s="40">
        <v>6</v>
      </c>
      <c r="D145" s="50"/>
      <c r="E145" s="55"/>
      <c r="F145" s="40" t="s">
        <v>7</v>
      </c>
      <c r="G145" s="51">
        <v>285</v>
      </c>
      <c r="H145" s="51">
        <v>280</v>
      </c>
      <c r="I145" s="51">
        <v>275</v>
      </c>
      <c r="J145" s="51">
        <v>262</v>
      </c>
      <c r="K145" s="5"/>
      <c r="L145" s="5"/>
      <c r="M145" s="5"/>
    </row>
    <row r="146" spans="1:13" ht="15">
      <c r="A146" s="61">
        <v>39</v>
      </c>
      <c r="B146" s="49" t="s">
        <v>464</v>
      </c>
      <c r="C146" s="40">
        <v>6</v>
      </c>
      <c r="D146" s="50"/>
      <c r="E146" s="55"/>
      <c r="F146" s="40" t="s">
        <v>7</v>
      </c>
      <c r="G146" s="51">
        <v>285</v>
      </c>
      <c r="H146" s="51">
        <v>280</v>
      </c>
      <c r="I146" s="51">
        <v>275</v>
      </c>
      <c r="J146" s="51">
        <v>262</v>
      </c>
      <c r="K146" s="5"/>
      <c r="L146" s="5"/>
      <c r="M146" s="5"/>
    </row>
    <row r="147" spans="1:13" ht="15">
      <c r="A147" s="61">
        <v>40</v>
      </c>
      <c r="B147" s="54" t="s">
        <v>36</v>
      </c>
      <c r="C147" s="40">
        <v>20</v>
      </c>
      <c r="D147" s="50" t="s">
        <v>52</v>
      </c>
      <c r="E147" s="40">
        <v>6</v>
      </c>
      <c r="F147" s="40" t="s">
        <v>7</v>
      </c>
      <c r="G147" s="51">
        <f>ROUND(PRODUCT(J147,1.18),)</f>
        <v>319</v>
      </c>
      <c r="H147" s="51">
        <f>ROUND(PRODUCT(J147,1.18),)</f>
        <v>319</v>
      </c>
      <c r="I147" s="51">
        <f>ROUND(PRODUCT(J147,1.09),)</f>
        <v>294</v>
      </c>
      <c r="J147" s="51">
        <v>270</v>
      </c>
      <c r="K147" s="5"/>
      <c r="L147" s="5"/>
      <c r="M147" s="5"/>
    </row>
    <row r="148" spans="1:13" ht="15">
      <c r="A148" s="61">
        <v>41</v>
      </c>
      <c r="B148" s="54" t="s">
        <v>243</v>
      </c>
      <c r="C148" s="18">
        <v>14</v>
      </c>
      <c r="D148" s="37" t="s">
        <v>252</v>
      </c>
      <c r="E148" s="18">
        <v>4.4</v>
      </c>
      <c r="F148" s="40" t="s">
        <v>7</v>
      </c>
      <c r="G148" s="51">
        <v>375</v>
      </c>
      <c r="H148" s="51">
        <v>345</v>
      </c>
      <c r="I148" s="51">
        <v>321</v>
      </c>
      <c r="J148" s="51">
        <v>300</v>
      </c>
      <c r="K148" s="5"/>
      <c r="L148" s="5"/>
      <c r="M148" s="5"/>
    </row>
    <row r="149" spans="1:13" ht="15">
      <c r="A149" s="61">
        <v>42</v>
      </c>
      <c r="B149" s="54" t="s">
        <v>389</v>
      </c>
      <c r="C149" s="18">
        <v>12</v>
      </c>
      <c r="D149" s="37" t="s">
        <v>417</v>
      </c>
      <c r="E149" s="18">
        <v>4</v>
      </c>
      <c r="F149" s="40" t="s">
        <v>7</v>
      </c>
      <c r="G149" s="51">
        <v>375</v>
      </c>
      <c r="H149" s="51">
        <v>345</v>
      </c>
      <c r="I149" s="51">
        <v>321</v>
      </c>
      <c r="J149" s="51">
        <v>300</v>
      </c>
      <c r="K149" s="5"/>
      <c r="L149" s="5"/>
      <c r="M149" s="5"/>
    </row>
    <row r="150" spans="1:13" ht="15">
      <c r="A150" s="61">
        <v>43</v>
      </c>
      <c r="B150" s="54" t="s">
        <v>390</v>
      </c>
      <c r="C150" s="18">
        <v>12</v>
      </c>
      <c r="D150" s="37" t="s">
        <v>417</v>
      </c>
      <c r="E150" s="18">
        <v>4</v>
      </c>
      <c r="F150" s="40" t="s">
        <v>7</v>
      </c>
      <c r="G150" s="51">
        <v>375</v>
      </c>
      <c r="H150" s="51">
        <v>345</v>
      </c>
      <c r="I150" s="51">
        <v>321</v>
      </c>
      <c r="J150" s="51">
        <v>300</v>
      </c>
      <c r="K150" s="5"/>
      <c r="L150" s="5"/>
      <c r="M150" s="5"/>
    </row>
    <row r="151" spans="1:13" ht="15">
      <c r="A151" s="61">
        <v>44</v>
      </c>
      <c r="B151" s="54" t="s">
        <v>391</v>
      </c>
      <c r="C151" s="18">
        <v>12</v>
      </c>
      <c r="D151" s="37" t="s">
        <v>417</v>
      </c>
      <c r="E151" s="18">
        <v>4</v>
      </c>
      <c r="F151" s="40" t="s">
        <v>7</v>
      </c>
      <c r="G151" s="51">
        <v>375</v>
      </c>
      <c r="H151" s="51">
        <v>345</v>
      </c>
      <c r="I151" s="51">
        <v>321</v>
      </c>
      <c r="J151" s="51">
        <v>300</v>
      </c>
      <c r="K151" s="5"/>
      <c r="L151" s="5"/>
      <c r="M151" s="5"/>
    </row>
    <row r="152" spans="1:13" ht="15">
      <c r="A152" s="61">
        <v>45</v>
      </c>
      <c r="B152" s="54" t="s">
        <v>244</v>
      </c>
      <c r="C152" s="18">
        <v>14</v>
      </c>
      <c r="D152" s="37" t="s">
        <v>252</v>
      </c>
      <c r="E152" s="18">
        <v>4.4</v>
      </c>
      <c r="F152" s="40" t="s">
        <v>7</v>
      </c>
      <c r="G152" s="51">
        <v>375</v>
      </c>
      <c r="H152" s="51">
        <v>345</v>
      </c>
      <c r="I152" s="51">
        <v>321</v>
      </c>
      <c r="J152" s="51">
        <v>300</v>
      </c>
      <c r="K152" s="5"/>
      <c r="L152" s="5"/>
      <c r="M152" s="5"/>
    </row>
    <row r="153" spans="1:13" ht="15">
      <c r="A153" s="61">
        <v>46</v>
      </c>
      <c r="B153" s="49" t="s">
        <v>333</v>
      </c>
      <c r="C153" s="40">
        <v>10</v>
      </c>
      <c r="D153" s="50" t="s">
        <v>361</v>
      </c>
      <c r="E153" s="18">
        <v>1.5</v>
      </c>
      <c r="F153" s="40" t="s">
        <v>7</v>
      </c>
      <c r="G153" s="51">
        <v>398.7</v>
      </c>
      <c r="H153" s="51">
        <v>370.5</v>
      </c>
      <c r="I153" s="51">
        <v>342.2</v>
      </c>
      <c r="J153" s="51">
        <v>313.95</v>
      </c>
      <c r="K153" s="5"/>
      <c r="L153" s="5"/>
      <c r="M153" s="5"/>
    </row>
    <row r="154" spans="1:13" ht="15">
      <c r="A154" s="61">
        <v>47</v>
      </c>
      <c r="B154" s="54" t="s">
        <v>465</v>
      </c>
      <c r="C154" s="40">
        <v>6</v>
      </c>
      <c r="D154" s="50"/>
      <c r="E154" s="18"/>
      <c r="F154" s="40" t="s">
        <v>9</v>
      </c>
      <c r="G154" s="51">
        <v>273</v>
      </c>
      <c r="H154" s="51">
        <v>263</v>
      </c>
      <c r="I154" s="51">
        <v>253</v>
      </c>
      <c r="J154" s="51">
        <v>243</v>
      </c>
      <c r="K154" s="5"/>
      <c r="L154" s="5"/>
      <c r="M154" s="5"/>
    </row>
    <row r="155" spans="1:13" ht="15">
      <c r="A155" s="61">
        <v>48</v>
      </c>
      <c r="B155" s="54" t="s">
        <v>411</v>
      </c>
      <c r="C155" s="40">
        <v>6</v>
      </c>
      <c r="D155" s="37"/>
      <c r="E155" s="40"/>
      <c r="F155" s="40" t="s">
        <v>9</v>
      </c>
      <c r="G155" s="51">
        <v>541</v>
      </c>
      <c r="H155" s="51">
        <v>502.7</v>
      </c>
      <c r="I155" s="51">
        <v>442</v>
      </c>
      <c r="J155" s="51">
        <v>426</v>
      </c>
      <c r="K155" s="5"/>
      <c r="L155" s="5"/>
      <c r="M155" s="5"/>
    </row>
    <row r="156" spans="1:13" ht="15">
      <c r="A156" s="61">
        <v>49</v>
      </c>
      <c r="B156" s="54" t="s">
        <v>466</v>
      </c>
      <c r="C156" s="40">
        <v>6</v>
      </c>
      <c r="D156" s="37"/>
      <c r="E156" s="40"/>
      <c r="F156" s="40" t="s">
        <v>9</v>
      </c>
      <c r="G156" s="51">
        <v>465</v>
      </c>
      <c r="H156" s="51">
        <v>455</v>
      </c>
      <c r="I156" s="51">
        <v>447</v>
      </c>
      <c r="J156" s="51">
        <v>429</v>
      </c>
      <c r="K156" s="5"/>
      <c r="L156" s="5"/>
      <c r="M156" s="5"/>
    </row>
    <row r="157" spans="1:13" ht="15">
      <c r="A157" s="61">
        <v>50</v>
      </c>
      <c r="B157" s="54" t="s">
        <v>467</v>
      </c>
      <c r="C157" s="40">
        <v>7</v>
      </c>
      <c r="D157" s="37"/>
      <c r="E157" s="40"/>
      <c r="F157" s="40" t="s">
        <v>9</v>
      </c>
      <c r="G157" s="51">
        <v>475</v>
      </c>
      <c r="H157" s="51">
        <v>465</v>
      </c>
      <c r="I157" s="51">
        <v>455</v>
      </c>
      <c r="J157" s="51">
        <v>433</v>
      </c>
      <c r="K157" s="5"/>
      <c r="L157" s="5"/>
      <c r="M157" s="5"/>
    </row>
    <row r="158" spans="1:13" ht="15">
      <c r="A158" s="61">
        <v>51</v>
      </c>
      <c r="B158" s="54" t="s">
        <v>468</v>
      </c>
      <c r="C158" s="40">
        <v>6</v>
      </c>
      <c r="D158" s="37"/>
      <c r="E158" s="40"/>
      <c r="F158" s="40" t="s">
        <v>9</v>
      </c>
      <c r="G158" s="51">
        <v>484</v>
      </c>
      <c r="H158" s="51">
        <v>474</v>
      </c>
      <c r="I158" s="51">
        <v>464</v>
      </c>
      <c r="J158" s="51">
        <v>447</v>
      </c>
      <c r="K158" s="5"/>
      <c r="L158" s="5"/>
      <c r="M158" s="5"/>
    </row>
    <row r="159" spans="1:13" ht="15">
      <c r="A159" s="61">
        <v>52</v>
      </c>
      <c r="B159" s="54" t="s">
        <v>288</v>
      </c>
      <c r="C159" s="40">
        <v>6</v>
      </c>
      <c r="D159" s="37" t="s">
        <v>300</v>
      </c>
      <c r="E159" s="40">
        <v>2.5</v>
      </c>
      <c r="F159" s="40" t="s">
        <v>166</v>
      </c>
      <c r="G159" s="51">
        <f>ROUND(PRODUCT(J159,1.18),)</f>
        <v>283</v>
      </c>
      <c r="H159" s="51">
        <f>ROUND(PRODUCT(J159,1.18),)</f>
        <v>283</v>
      </c>
      <c r="I159" s="51">
        <f>ROUND(PRODUCT(J159,1.09),)</f>
        <v>262</v>
      </c>
      <c r="J159" s="51">
        <v>240</v>
      </c>
      <c r="K159" s="5"/>
      <c r="L159" s="5"/>
      <c r="M159" s="5"/>
    </row>
    <row r="160" spans="1:13" ht="15">
      <c r="A160" s="61">
        <v>53</v>
      </c>
      <c r="B160" s="54" t="s">
        <v>331</v>
      </c>
      <c r="C160" s="40"/>
      <c r="D160" s="37"/>
      <c r="E160" s="40"/>
      <c r="F160" s="40" t="s">
        <v>166</v>
      </c>
      <c r="G160" s="51">
        <v>326.7</v>
      </c>
      <c r="H160" s="51">
        <v>303.6</v>
      </c>
      <c r="I160" s="51">
        <v>280.4</v>
      </c>
      <c r="J160" s="51">
        <v>257.25</v>
      </c>
      <c r="K160" s="5"/>
      <c r="L160" s="5"/>
      <c r="M160" s="5"/>
    </row>
    <row r="161" spans="1:13" ht="15">
      <c r="A161" s="61">
        <v>54</v>
      </c>
      <c r="B161" s="54" t="s">
        <v>469</v>
      </c>
      <c r="C161" s="40">
        <v>6</v>
      </c>
      <c r="D161" s="37"/>
      <c r="E161" s="40"/>
      <c r="F161" s="40" t="s">
        <v>166</v>
      </c>
      <c r="G161" s="51">
        <v>324</v>
      </c>
      <c r="H161" s="51">
        <v>314</v>
      </c>
      <c r="I161" s="51">
        <v>304</v>
      </c>
      <c r="J161" s="51">
        <v>290</v>
      </c>
      <c r="K161" s="5"/>
      <c r="L161" s="5"/>
      <c r="M161" s="5"/>
    </row>
    <row r="162" spans="1:13" ht="15">
      <c r="A162" s="61">
        <v>55</v>
      </c>
      <c r="B162" s="54" t="s">
        <v>470</v>
      </c>
      <c r="C162" s="40">
        <v>6</v>
      </c>
      <c r="D162" s="37"/>
      <c r="E162" s="40"/>
      <c r="F162" s="40" t="s">
        <v>166</v>
      </c>
      <c r="G162" s="51">
        <v>435</v>
      </c>
      <c r="H162" s="51">
        <v>425</v>
      </c>
      <c r="I162" s="51">
        <v>415</v>
      </c>
      <c r="J162" s="51">
        <v>395</v>
      </c>
      <c r="K162" s="5"/>
      <c r="L162" s="5"/>
      <c r="M162" s="5"/>
    </row>
    <row r="163" spans="1:13" ht="15">
      <c r="A163" s="61">
        <v>56</v>
      </c>
      <c r="B163" s="54" t="s">
        <v>246</v>
      </c>
      <c r="C163" s="45">
        <v>12</v>
      </c>
      <c r="D163" s="50" t="s">
        <v>102</v>
      </c>
      <c r="E163" s="40">
        <v>5.4</v>
      </c>
      <c r="F163" s="40" t="s">
        <v>45</v>
      </c>
      <c r="G163" s="51">
        <f aca="true" t="shared" si="12" ref="G163:G168">ROUND(PRODUCT(J163,1.25),)</f>
        <v>495</v>
      </c>
      <c r="H163" s="51">
        <f aca="true" t="shared" si="13" ref="H163:H168">ROUND(PRODUCT(J163,1.15),)</f>
        <v>455</v>
      </c>
      <c r="I163" s="51">
        <f aca="true" t="shared" si="14" ref="I163:I168">ROUND(PRODUCT(J163,1.07),)</f>
        <v>424</v>
      </c>
      <c r="J163" s="51">
        <v>396</v>
      </c>
      <c r="K163" s="5"/>
      <c r="L163" s="5"/>
      <c r="M163" s="5"/>
    </row>
    <row r="164" spans="1:13" ht="15">
      <c r="A164" s="61">
        <v>57</v>
      </c>
      <c r="B164" s="54" t="s">
        <v>392</v>
      </c>
      <c r="C164" s="45">
        <v>12</v>
      </c>
      <c r="D164" s="50" t="s">
        <v>102</v>
      </c>
      <c r="E164" s="40">
        <v>5.4</v>
      </c>
      <c r="F164" s="40" t="s">
        <v>45</v>
      </c>
      <c r="G164" s="51">
        <f t="shared" si="12"/>
        <v>498</v>
      </c>
      <c r="H164" s="51">
        <f t="shared" si="13"/>
        <v>458</v>
      </c>
      <c r="I164" s="51">
        <f t="shared" si="14"/>
        <v>426</v>
      </c>
      <c r="J164" s="51">
        <v>398</v>
      </c>
      <c r="K164" s="5"/>
      <c r="L164" s="5"/>
      <c r="M164" s="5"/>
    </row>
    <row r="165" spans="1:13" ht="15">
      <c r="A165" s="61">
        <v>58</v>
      </c>
      <c r="B165" s="54" t="s">
        <v>393</v>
      </c>
      <c r="C165" s="45">
        <v>12</v>
      </c>
      <c r="D165" s="50" t="s">
        <v>102</v>
      </c>
      <c r="E165" s="40">
        <v>5.4</v>
      </c>
      <c r="F165" s="40" t="s">
        <v>45</v>
      </c>
      <c r="G165" s="51">
        <f t="shared" si="12"/>
        <v>498</v>
      </c>
      <c r="H165" s="51">
        <f t="shared" si="13"/>
        <v>458</v>
      </c>
      <c r="I165" s="51">
        <f t="shared" si="14"/>
        <v>426</v>
      </c>
      <c r="J165" s="51">
        <v>398</v>
      </c>
      <c r="K165" s="5"/>
      <c r="L165" s="5"/>
      <c r="M165" s="5"/>
    </row>
    <row r="166" spans="1:13" ht="15">
      <c r="A166" s="61">
        <v>59</v>
      </c>
      <c r="B166" s="54" t="s">
        <v>394</v>
      </c>
      <c r="C166" s="45">
        <v>12</v>
      </c>
      <c r="D166" s="50" t="s">
        <v>102</v>
      </c>
      <c r="E166" s="40">
        <v>5.4</v>
      </c>
      <c r="F166" s="40" t="s">
        <v>45</v>
      </c>
      <c r="G166" s="51">
        <f t="shared" si="12"/>
        <v>498</v>
      </c>
      <c r="H166" s="51">
        <f t="shared" si="13"/>
        <v>458</v>
      </c>
      <c r="I166" s="51">
        <f t="shared" si="14"/>
        <v>426</v>
      </c>
      <c r="J166" s="51">
        <v>398</v>
      </c>
      <c r="K166" s="5"/>
      <c r="L166" s="5"/>
      <c r="M166" s="5"/>
    </row>
    <row r="167" spans="1:13" ht="15">
      <c r="A167" s="61">
        <v>60</v>
      </c>
      <c r="B167" s="54" t="s">
        <v>245</v>
      </c>
      <c r="C167" s="45">
        <v>12</v>
      </c>
      <c r="D167" s="50" t="s">
        <v>102</v>
      </c>
      <c r="E167" s="40">
        <v>5.4</v>
      </c>
      <c r="F167" s="40" t="s">
        <v>45</v>
      </c>
      <c r="G167" s="51">
        <f t="shared" si="12"/>
        <v>498</v>
      </c>
      <c r="H167" s="51">
        <f t="shared" si="13"/>
        <v>458</v>
      </c>
      <c r="I167" s="51">
        <f t="shared" si="14"/>
        <v>426</v>
      </c>
      <c r="J167" s="51">
        <v>398</v>
      </c>
      <c r="K167" s="5"/>
      <c r="L167" s="5"/>
      <c r="M167" s="5"/>
    </row>
    <row r="168" spans="1:13" ht="15">
      <c r="A168" s="61">
        <v>61</v>
      </c>
      <c r="B168" s="54" t="s">
        <v>424</v>
      </c>
      <c r="C168" s="45">
        <v>12</v>
      </c>
      <c r="D168" s="50" t="s">
        <v>102</v>
      </c>
      <c r="E168" s="40">
        <v>5.4</v>
      </c>
      <c r="F168" s="40" t="s">
        <v>45</v>
      </c>
      <c r="G168" s="51">
        <f t="shared" si="12"/>
        <v>499</v>
      </c>
      <c r="H168" s="51">
        <f t="shared" si="13"/>
        <v>459</v>
      </c>
      <c r="I168" s="51">
        <f t="shared" si="14"/>
        <v>427</v>
      </c>
      <c r="J168" s="51">
        <v>399</v>
      </c>
      <c r="K168" s="5"/>
      <c r="L168" s="5"/>
      <c r="M168" s="5"/>
    </row>
    <row r="169" spans="1:13" ht="15">
      <c r="A169" s="61">
        <v>62</v>
      </c>
      <c r="B169" s="54" t="s">
        <v>330</v>
      </c>
      <c r="C169" s="45">
        <v>8</v>
      </c>
      <c r="D169" s="50" t="s">
        <v>362</v>
      </c>
      <c r="E169" s="40">
        <v>2</v>
      </c>
      <c r="F169" s="40" t="s">
        <v>20</v>
      </c>
      <c r="G169" s="51">
        <v>370.7</v>
      </c>
      <c r="H169" s="51">
        <v>344.4</v>
      </c>
      <c r="I169" s="51">
        <v>318.2</v>
      </c>
      <c r="J169" s="51">
        <v>291.9</v>
      </c>
      <c r="K169" s="5"/>
      <c r="L169" s="5"/>
      <c r="M169" s="5"/>
    </row>
    <row r="170" spans="1:13" ht="15">
      <c r="A170" s="61">
        <v>63</v>
      </c>
      <c r="B170" s="54" t="s">
        <v>471</v>
      </c>
      <c r="C170" s="45">
        <v>8</v>
      </c>
      <c r="D170" s="50"/>
      <c r="E170" s="40"/>
      <c r="F170" s="40" t="s">
        <v>20</v>
      </c>
      <c r="G170" s="51">
        <v>350</v>
      </c>
      <c r="H170" s="51">
        <v>340</v>
      </c>
      <c r="I170" s="51">
        <v>330</v>
      </c>
      <c r="J170" s="51">
        <v>320</v>
      </c>
      <c r="K170" s="5"/>
      <c r="L170" s="5"/>
      <c r="M170" s="5"/>
    </row>
    <row r="171" spans="1:13" ht="15" customHeight="1">
      <c r="A171" s="61">
        <v>64</v>
      </c>
      <c r="B171" s="54" t="s">
        <v>247</v>
      </c>
      <c r="C171" s="45">
        <v>16</v>
      </c>
      <c r="D171" s="50" t="s">
        <v>253</v>
      </c>
      <c r="E171" s="40">
        <v>5.7</v>
      </c>
      <c r="F171" s="40" t="s">
        <v>20</v>
      </c>
      <c r="G171" s="51">
        <f>ROUND(PRODUCT(J171,1.25),)</f>
        <v>473</v>
      </c>
      <c r="H171" s="51">
        <f>ROUND(PRODUCT(J171,1.15),)</f>
        <v>435</v>
      </c>
      <c r="I171" s="51">
        <f>ROUND(PRODUCT(J171,1.07),)</f>
        <v>404</v>
      </c>
      <c r="J171" s="51">
        <v>378</v>
      </c>
      <c r="K171" s="5"/>
      <c r="L171" s="5"/>
      <c r="M171" s="5"/>
    </row>
    <row r="172" spans="1:13" ht="15" customHeight="1">
      <c r="A172" s="61">
        <v>65</v>
      </c>
      <c r="B172" s="56" t="s">
        <v>249</v>
      </c>
      <c r="C172" s="45">
        <v>12</v>
      </c>
      <c r="D172" s="50" t="s">
        <v>102</v>
      </c>
      <c r="E172" s="40">
        <v>8.7</v>
      </c>
      <c r="F172" s="47"/>
      <c r="G172" s="51">
        <f>ROUND(PRODUCT(J172,1.25),)</f>
        <v>814</v>
      </c>
      <c r="H172" s="51">
        <f>ROUND(PRODUCT(J172,1.15),)</f>
        <v>749</v>
      </c>
      <c r="I172" s="51">
        <f>ROUND(PRODUCT(J172,1.07),)</f>
        <v>697</v>
      </c>
      <c r="J172" s="51">
        <v>651</v>
      </c>
      <c r="K172" s="5"/>
      <c r="L172" s="5"/>
      <c r="M172" s="5"/>
    </row>
    <row r="173" spans="1:13" ht="15" customHeight="1">
      <c r="A173" s="61">
        <v>66</v>
      </c>
      <c r="B173" s="56" t="s">
        <v>248</v>
      </c>
      <c r="C173" s="45">
        <v>12</v>
      </c>
      <c r="D173" s="50" t="s">
        <v>102</v>
      </c>
      <c r="E173" s="40">
        <v>8.7</v>
      </c>
      <c r="F173" s="47"/>
      <c r="G173" s="51">
        <f>ROUND(PRODUCT(J173,1.25),)</f>
        <v>814</v>
      </c>
      <c r="H173" s="51">
        <f>ROUND(PRODUCT(J173,1.15),)</f>
        <v>749</v>
      </c>
      <c r="I173" s="51">
        <f>ROUND(PRODUCT(J173,1.07),)</f>
        <v>697</v>
      </c>
      <c r="J173" s="51">
        <v>651</v>
      </c>
      <c r="K173" s="5"/>
      <c r="L173" s="5"/>
      <c r="M173" s="5"/>
    </row>
    <row r="174" spans="1:13" s="8" customFormat="1" ht="15">
      <c r="A174" s="66" t="s">
        <v>44</v>
      </c>
      <c r="B174" s="69"/>
      <c r="C174" s="69"/>
      <c r="D174" s="69"/>
      <c r="E174" s="69"/>
      <c r="F174" s="69"/>
      <c r="G174" s="69"/>
      <c r="H174" s="69"/>
      <c r="I174" s="69"/>
      <c r="J174" s="70"/>
      <c r="K174" s="9"/>
      <c r="L174" s="9"/>
      <c r="M174" s="9"/>
    </row>
    <row r="175" spans="1:13" s="8" customFormat="1" ht="15">
      <c r="A175" s="31">
        <v>1</v>
      </c>
      <c r="B175" s="34" t="s">
        <v>120</v>
      </c>
      <c r="C175" s="45">
        <v>348</v>
      </c>
      <c r="D175" s="50" t="s">
        <v>145</v>
      </c>
      <c r="E175" s="11">
        <v>8</v>
      </c>
      <c r="F175" s="45" t="s">
        <v>335</v>
      </c>
      <c r="G175" s="46">
        <f aca="true" t="shared" si="15" ref="G175:G188">ROUND(PRODUCT(J175,1.18),)</f>
        <v>155</v>
      </c>
      <c r="H175" s="46">
        <f aca="true" t="shared" si="16" ref="H175:H188">ROUND(PRODUCT(J175,1.18),)</f>
        <v>155</v>
      </c>
      <c r="I175" s="46">
        <f aca="true" t="shared" si="17" ref="I175:I188">ROUND(PRODUCT(J175,1.09),)</f>
        <v>143</v>
      </c>
      <c r="J175" s="47">
        <v>131</v>
      </c>
      <c r="K175" s="9"/>
      <c r="L175" s="9"/>
      <c r="M175" s="9"/>
    </row>
    <row r="176" spans="1:13" s="8" customFormat="1" ht="15">
      <c r="A176" s="31">
        <v>2</v>
      </c>
      <c r="B176" s="34" t="s">
        <v>121</v>
      </c>
      <c r="C176" s="45">
        <v>348</v>
      </c>
      <c r="D176" s="50" t="s">
        <v>145</v>
      </c>
      <c r="E176" s="11">
        <v>10</v>
      </c>
      <c r="F176" s="45" t="s">
        <v>335</v>
      </c>
      <c r="G176" s="46">
        <f t="shared" si="15"/>
        <v>155</v>
      </c>
      <c r="H176" s="46">
        <f t="shared" si="16"/>
        <v>155</v>
      </c>
      <c r="I176" s="46">
        <f t="shared" si="17"/>
        <v>143</v>
      </c>
      <c r="J176" s="47">
        <v>131</v>
      </c>
      <c r="K176" s="9"/>
      <c r="L176" s="9"/>
      <c r="M176" s="9"/>
    </row>
    <row r="177" spans="1:13" s="8" customFormat="1" ht="15">
      <c r="A177" s="31">
        <v>3</v>
      </c>
      <c r="B177" s="34" t="s">
        <v>122</v>
      </c>
      <c r="C177" s="45">
        <v>348</v>
      </c>
      <c r="D177" s="50" t="s">
        <v>145</v>
      </c>
      <c r="E177" s="11">
        <v>10</v>
      </c>
      <c r="F177" s="45" t="s">
        <v>335</v>
      </c>
      <c r="G177" s="46">
        <f t="shared" si="15"/>
        <v>155</v>
      </c>
      <c r="H177" s="46">
        <f t="shared" si="16"/>
        <v>155</v>
      </c>
      <c r="I177" s="46">
        <f t="shared" si="17"/>
        <v>143</v>
      </c>
      <c r="J177" s="47">
        <v>131</v>
      </c>
      <c r="K177" s="9"/>
      <c r="L177" s="9"/>
      <c r="M177" s="9"/>
    </row>
    <row r="178" spans="1:13" s="8" customFormat="1" ht="15">
      <c r="A178" s="31">
        <v>4</v>
      </c>
      <c r="B178" s="34" t="s">
        <v>123</v>
      </c>
      <c r="C178" s="45">
        <v>348</v>
      </c>
      <c r="D178" s="50" t="s">
        <v>145</v>
      </c>
      <c r="E178" s="11">
        <v>10</v>
      </c>
      <c r="F178" s="45" t="s">
        <v>335</v>
      </c>
      <c r="G178" s="46">
        <f t="shared" si="15"/>
        <v>155</v>
      </c>
      <c r="H178" s="46">
        <f t="shared" si="16"/>
        <v>155</v>
      </c>
      <c r="I178" s="46">
        <f t="shared" si="17"/>
        <v>143</v>
      </c>
      <c r="J178" s="47">
        <v>131</v>
      </c>
      <c r="K178" s="9"/>
      <c r="L178" s="9"/>
      <c r="M178" s="9"/>
    </row>
    <row r="179" spans="1:13" s="8" customFormat="1" ht="15">
      <c r="A179" s="31">
        <v>5</v>
      </c>
      <c r="B179" s="33" t="s">
        <v>38</v>
      </c>
      <c r="C179" s="45">
        <v>72</v>
      </c>
      <c r="D179" s="50" t="s">
        <v>53</v>
      </c>
      <c r="E179" s="11">
        <v>5</v>
      </c>
      <c r="F179" s="45" t="s">
        <v>37</v>
      </c>
      <c r="G179" s="46">
        <f t="shared" si="15"/>
        <v>258</v>
      </c>
      <c r="H179" s="46">
        <f t="shared" si="16"/>
        <v>258</v>
      </c>
      <c r="I179" s="46">
        <f t="shared" si="17"/>
        <v>239</v>
      </c>
      <c r="J179" s="47">
        <v>219</v>
      </c>
      <c r="K179" s="9"/>
      <c r="L179" s="9"/>
      <c r="M179" s="9"/>
    </row>
    <row r="180" spans="1:13" s="8" customFormat="1" ht="15">
      <c r="A180" s="31">
        <v>6</v>
      </c>
      <c r="B180" s="33" t="s">
        <v>126</v>
      </c>
      <c r="C180" s="45">
        <v>216</v>
      </c>
      <c r="D180" s="50" t="s">
        <v>145</v>
      </c>
      <c r="E180" s="11">
        <v>10</v>
      </c>
      <c r="F180" s="45" t="s">
        <v>334</v>
      </c>
      <c r="G180" s="46">
        <f t="shared" si="15"/>
        <v>203</v>
      </c>
      <c r="H180" s="46">
        <f t="shared" si="16"/>
        <v>203</v>
      </c>
      <c r="I180" s="46">
        <f t="shared" si="17"/>
        <v>187</v>
      </c>
      <c r="J180" s="47">
        <v>172</v>
      </c>
      <c r="K180" s="9"/>
      <c r="L180" s="9"/>
      <c r="M180" s="9"/>
    </row>
    <row r="181" spans="1:13" s="8" customFormat="1" ht="15">
      <c r="A181" s="31">
        <v>7</v>
      </c>
      <c r="B181" s="33" t="s">
        <v>127</v>
      </c>
      <c r="C181" s="45">
        <v>120</v>
      </c>
      <c r="D181" s="50" t="s">
        <v>145</v>
      </c>
      <c r="E181" s="11">
        <v>10</v>
      </c>
      <c r="F181" s="45" t="s">
        <v>17</v>
      </c>
      <c r="G181" s="46">
        <f t="shared" si="15"/>
        <v>340</v>
      </c>
      <c r="H181" s="46">
        <f t="shared" si="16"/>
        <v>340</v>
      </c>
      <c r="I181" s="46">
        <f t="shared" si="17"/>
        <v>314</v>
      </c>
      <c r="J181" s="47">
        <v>288</v>
      </c>
      <c r="K181" s="9"/>
      <c r="L181" s="9"/>
      <c r="M181" s="9"/>
    </row>
    <row r="182" spans="1:13" s="8" customFormat="1" ht="15">
      <c r="A182" s="31">
        <v>8</v>
      </c>
      <c r="B182" s="34" t="s">
        <v>128</v>
      </c>
      <c r="C182" s="45">
        <v>96</v>
      </c>
      <c r="D182" s="50" t="s">
        <v>146</v>
      </c>
      <c r="E182" s="11">
        <v>5.7</v>
      </c>
      <c r="F182" s="45" t="s">
        <v>28</v>
      </c>
      <c r="G182" s="46">
        <f t="shared" si="15"/>
        <v>270</v>
      </c>
      <c r="H182" s="46">
        <f t="shared" si="16"/>
        <v>270</v>
      </c>
      <c r="I182" s="46">
        <f t="shared" si="17"/>
        <v>250</v>
      </c>
      <c r="J182" s="47">
        <v>229</v>
      </c>
      <c r="K182" s="9"/>
      <c r="L182" s="9"/>
      <c r="M182" s="9"/>
    </row>
    <row r="183" spans="1:13" s="8" customFormat="1" ht="15">
      <c r="A183" s="31">
        <v>9</v>
      </c>
      <c r="B183" s="34" t="s">
        <v>203</v>
      </c>
      <c r="C183" s="45">
        <v>48</v>
      </c>
      <c r="D183" s="50"/>
      <c r="E183" s="11"/>
      <c r="F183" s="18" t="s">
        <v>21</v>
      </c>
      <c r="G183" s="46">
        <f t="shared" si="15"/>
        <v>290</v>
      </c>
      <c r="H183" s="46">
        <f t="shared" si="16"/>
        <v>290</v>
      </c>
      <c r="I183" s="46">
        <f t="shared" si="17"/>
        <v>268</v>
      </c>
      <c r="J183" s="47">
        <v>246</v>
      </c>
      <c r="K183" s="9"/>
      <c r="L183" s="9"/>
      <c r="M183" s="9"/>
    </row>
    <row r="184" spans="1:13" s="8" customFormat="1" ht="15">
      <c r="A184" s="31">
        <v>10</v>
      </c>
      <c r="B184" s="34" t="s">
        <v>129</v>
      </c>
      <c r="C184" s="45">
        <v>144</v>
      </c>
      <c r="D184" s="50" t="s">
        <v>145</v>
      </c>
      <c r="E184" s="11">
        <v>9</v>
      </c>
      <c r="F184" s="18" t="s">
        <v>21</v>
      </c>
      <c r="G184" s="46">
        <f t="shared" si="15"/>
        <v>302</v>
      </c>
      <c r="H184" s="46">
        <f t="shared" si="16"/>
        <v>302</v>
      </c>
      <c r="I184" s="46">
        <f t="shared" si="17"/>
        <v>279</v>
      </c>
      <c r="J184" s="47">
        <v>256</v>
      </c>
      <c r="K184" s="9"/>
      <c r="L184" s="9"/>
      <c r="M184" s="9"/>
    </row>
    <row r="185" spans="1:13" s="8" customFormat="1" ht="15">
      <c r="A185" s="31">
        <v>11</v>
      </c>
      <c r="B185" s="17" t="s">
        <v>204</v>
      </c>
      <c r="C185" s="18">
        <v>36</v>
      </c>
      <c r="D185" s="50" t="s">
        <v>222</v>
      </c>
      <c r="E185" s="11">
        <v>5</v>
      </c>
      <c r="F185" s="18" t="s">
        <v>21</v>
      </c>
      <c r="G185" s="46">
        <f t="shared" si="15"/>
        <v>513</v>
      </c>
      <c r="H185" s="46">
        <f t="shared" si="16"/>
        <v>513</v>
      </c>
      <c r="I185" s="46">
        <f t="shared" si="17"/>
        <v>474</v>
      </c>
      <c r="J185" s="47">
        <v>435</v>
      </c>
      <c r="K185" s="9"/>
      <c r="L185" s="9"/>
      <c r="M185" s="9"/>
    </row>
    <row r="186" spans="1:13" s="8" customFormat="1" ht="15">
      <c r="A186" s="31">
        <v>12</v>
      </c>
      <c r="B186" s="17" t="s">
        <v>130</v>
      </c>
      <c r="C186" s="18">
        <v>264</v>
      </c>
      <c r="D186" s="50" t="s">
        <v>145</v>
      </c>
      <c r="E186" s="11">
        <v>10</v>
      </c>
      <c r="F186" s="18" t="s">
        <v>18</v>
      </c>
      <c r="G186" s="46">
        <f t="shared" si="15"/>
        <v>222</v>
      </c>
      <c r="H186" s="46">
        <f t="shared" si="16"/>
        <v>222</v>
      </c>
      <c r="I186" s="46">
        <f t="shared" si="17"/>
        <v>205</v>
      </c>
      <c r="J186" s="47">
        <v>188</v>
      </c>
      <c r="K186" s="9"/>
      <c r="L186" s="9"/>
      <c r="M186" s="9"/>
    </row>
    <row r="187" spans="1:13" s="8" customFormat="1" ht="15">
      <c r="A187" s="31">
        <v>13</v>
      </c>
      <c r="B187" s="17" t="s">
        <v>131</v>
      </c>
      <c r="C187" s="18">
        <v>264</v>
      </c>
      <c r="D187" s="50" t="s">
        <v>145</v>
      </c>
      <c r="E187" s="11">
        <v>10</v>
      </c>
      <c r="F187" s="18" t="s">
        <v>18</v>
      </c>
      <c r="G187" s="46">
        <f t="shared" si="15"/>
        <v>222</v>
      </c>
      <c r="H187" s="46">
        <f t="shared" si="16"/>
        <v>222</v>
      </c>
      <c r="I187" s="46">
        <f t="shared" si="17"/>
        <v>205</v>
      </c>
      <c r="J187" s="47">
        <v>188</v>
      </c>
      <c r="K187" s="9"/>
      <c r="L187" s="9"/>
      <c r="M187" s="9"/>
    </row>
    <row r="188" spans="1:13" s="8" customFormat="1" ht="15">
      <c r="A188" s="31">
        <v>14</v>
      </c>
      <c r="B188" s="17" t="s">
        <v>168</v>
      </c>
      <c r="C188" s="18">
        <v>156</v>
      </c>
      <c r="D188" s="50" t="s">
        <v>144</v>
      </c>
      <c r="E188" s="11">
        <v>14.7</v>
      </c>
      <c r="F188" s="18" t="s">
        <v>18</v>
      </c>
      <c r="G188" s="51">
        <f t="shared" si="15"/>
        <v>526</v>
      </c>
      <c r="H188" s="51">
        <f t="shared" si="16"/>
        <v>526</v>
      </c>
      <c r="I188" s="51">
        <f t="shared" si="17"/>
        <v>486</v>
      </c>
      <c r="J188" s="47">
        <v>446</v>
      </c>
      <c r="K188" s="9"/>
      <c r="L188" s="9"/>
      <c r="M188" s="9"/>
    </row>
    <row r="189" spans="1:13" s="8" customFormat="1" ht="15">
      <c r="A189" s="31">
        <v>15</v>
      </c>
      <c r="B189" s="17" t="s">
        <v>124</v>
      </c>
      <c r="C189" s="18">
        <v>24</v>
      </c>
      <c r="D189" s="50" t="s">
        <v>147</v>
      </c>
      <c r="E189" s="11">
        <v>14</v>
      </c>
      <c r="F189" s="18" t="s">
        <v>11</v>
      </c>
      <c r="G189" s="51">
        <f>ROUND(PRODUCT(J189,1.18),)</f>
        <v>425</v>
      </c>
      <c r="H189" s="51">
        <f>ROUND(PRODUCT(J189,1.18),)</f>
        <v>425</v>
      </c>
      <c r="I189" s="51">
        <f>ROUND(PRODUCT(J189,1.09),)</f>
        <v>392</v>
      </c>
      <c r="J189" s="47">
        <v>360</v>
      </c>
      <c r="K189" s="9"/>
      <c r="L189" s="9"/>
      <c r="M189" s="9"/>
    </row>
    <row r="190" spans="1:13" s="8" customFormat="1" ht="15">
      <c r="A190" s="31">
        <v>16</v>
      </c>
      <c r="B190" s="17" t="s">
        <v>169</v>
      </c>
      <c r="C190" s="18">
        <v>78</v>
      </c>
      <c r="D190" s="50" t="s">
        <v>144</v>
      </c>
      <c r="E190" s="11">
        <v>14.2</v>
      </c>
      <c r="F190" s="18" t="s">
        <v>11</v>
      </c>
      <c r="G190" s="51">
        <f>ROUND(PRODUCT(J190,1.18),)</f>
        <v>753</v>
      </c>
      <c r="H190" s="51">
        <f>ROUND(PRODUCT(J190,1.18),)</f>
        <v>753</v>
      </c>
      <c r="I190" s="51">
        <f>ROUND(PRODUCT(J190,1.09),)</f>
        <v>695</v>
      </c>
      <c r="J190" s="47">
        <v>638</v>
      </c>
      <c r="K190" s="9"/>
      <c r="L190" s="9"/>
      <c r="M190" s="9"/>
    </row>
    <row r="191" spans="1:13" s="8" customFormat="1" ht="15">
      <c r="A191" s="31">
        <v>17</v>
      </c>
      <c r="B191" s="17" t="s">
        <v>194</v>
      </c>
      <c r="C191" s="18">
        <v>100</v>
      </c>
      <c r="D191" s="50" t="s">
        <v>223</v>
      </c>
      <c r="E191" s="11">
        <v>5.2</v>
      </c>
      <c r="F191" s="18" t="s">
        <v>10</v>
      </c>
      <c r="G191" s="51">
        <f>ROUND(PRODUCT(J191,1.18),)</f>
        <v>275</v>
      </c>
      <c r="H191" s="51">
        <f>ROUND(PRODUCT(J191,1.18),)</f>
        <v>275</v>
      </c>
      <c r="I191" s="51">
        <f>ROUND(PRODUCT(J191,1.09),)</f>
        <v>254</v>
      </c>
      <c r="J191" s="47">
        <v>233</v>
      </c>
      <c r="K191" s="9"/>
      <c r="L191" s="9"/>
      <c r="M191" s="9"/>
    </row>
    <row r="192" spans="1:13" s="8" customFormat="1" ht="15">
      <c r="A192" s="31">
        <v>18</v>
      </c>
      <c r="B192" s="17" t="s">
        <v>195</v>
      </c>
      <c r="C192" s="18">
        <v>100</v>
      </c>
      <c r="D192" s="50" t="s">
        <v>223</v>
      </c>
      <c r="E192" s="11">
        <v>5.2</v>
      </c>
      <c r="F192" s="18" t="s">
        <v>10</v>
      </c>
      <c r="G192" s="51">
        <f>ROUND(PRODUCT(J192,1.18),)</f>
        <v>275</v>
      </c>
      <c r="H192" s="51">
        <f>ROUND(PRODUCT(J192,1.18),)</f>
        <v>275</v>
      </c>
      <c r="I192" s="51">
        <f>ROUND(PRODUCT(J192,1.09),)</f>
        <v>254</v>
      </c>
      <c r="J192" s="47">
        <v>233</v>
      </c>
      <c r="K192" s="9"/>
      <c r="L192" s="9"/>
      <c r="M192" s="9"/>
    </row>
    <row r="193" spans="1:13" s="8" customFormat="1" ht="15">
      <c r="A193" s="31">
        <v>19</v>
      </c>
      <c r="B193" s="17" t="s">
        <v>336</v>
      </c>
      <c r="C193" s="18">
        <v>156</v>
      </c>
      <c r="D193" s="50" t="s">
        <v>350</v>
      </c>
      <c r="E193" s="11">
        <v>17.5</v>
      </c>
      <c r="F193" s="18" t="s">
        <v>10</v>
      </c>
      <c r="G193" s="51">
        <v>363</v>
      </c>
      <c r="H193" s="51">
        <v>336</v>
      </c>
      <c r="I193" s="51">
        <v>308</v>
      </c>
      <c r="J193" s="51">
        <v>308</v>
      </c>
      <c r="K193" s="9"/>
      <c r="L193" s="9"/>
      <c r="M193" s="9"/>
    </row>
    <row r="194" spans="1:13" s="8" customFormat="1" ht="15">
      <c r="A194" s="31">
        <v>20</v>
      </c>
      <c r="B194" s="17" t="s">
        <v>158</v>
      </c>
      <c r="C194" s="18">
        <v>84</v>
      </c>
      <c r="D194" s="50" t="s">
        <v>144</v>
      </c>
      <c r="E194" s="11">
        <v>13.6</v>
      </c>
      <c r="F194" s="18" t="s">
        <v>10</v>
      </c>
      <c r="G194" s="46">
        <f>ROUND(PRODUCT(J194,1.18),)</f>
        <v>572</v>
      </c>
      <c r="H194" s="46">
        <f>ROUND(PRODUCT(J194,1.18),)</f>
        <v>572</v>
      </c>
      <c r="I194" s="46">
        <f>ROUND(PRODUCT(J194,1.09),)</f>
        <v>529</v>
      </c>
      <c r="J194" s="47">
        <v>485</v>
      </c>
      <c r="K194" s="9"/>
      <c r="L194" s="9"/>
      <c r="M194" s="9"/>
    </row>
    <row r="195" spans="1:13" s="8" customFormat="1" ht="15">
      <c r="A195" s="31">
        <v>21</v>
      </c>
      <c r="B195" s="49" t="s">
        <v>489</v>
      </c>
      <c r="C195" s="18">
        <v>60</v>
      </c>
      <c r="D195" s="50"/>
      <c r="E195" s="11"/>
      <c r="F195" s="18" t="s">
        <v>8</v>
      </c>
      <c r="G195" s="46">
        <v>535</v>
      </c>
      <c r="H195" s="46">
        <v>494</v>
      </c>
      <c r="I195" s="46">
        <v>453</v>
      </c>
      <c r="J195" s="46">
        <v>453</v>
      </c>
      <c r="K195" s="9"/>
      <c r="L195" s="9"/>
      <c r="M195" s="9"/>
    </row>
    <row r="196" spans="1:13" s="8" customFormat="1" ht="15">
      <c r="A196" s="31">
        <v>22</v>
      </c>
      <c r="B196" s="17" t="s">
        <v>202</v>
      </c>
      <c r="C196" s="18">
        <v>48</v>
      </c>
      <c r="D196" s="50" t="s">
        <v>224</v>
      </c>
      <c r="E196" s="11">
        <v>4</v>
      </c>
      <c r="F196" s="18" t="s">
        <v>15</v>
      </c>
      <c r="G196" s="46">
        <f>ROUND(PRODUCT(J196,1.18),)</f>
        <v>559</v>
      </c>
      <c r="H196" s="46">
        <f>ROUND(PRODUCT(J196,1.18),)</f>
        <v>559</v>
      </c>
      <c r="I196" s="46">
        <f>ROUND(PRODUCT(J196,1.09),)</f>
        <v>517</v>
      </c>
      <c r="J196" s="47">
        <v>474</v>
      </c>
      <c r="K196" s="9"/>
      <c r="L196" s="9"/>
      <c r="M196" s="9"/>
    </row>
    <row r="197" spans="1:13" s="8" customFormat="1" ht="15">
      <c r="A197" s="31">
        <v>23</v>
      </c>
      <c r="B197" s="49" t="s">
        <v>490</v>
      </c>
      <c r="C197" s="18">
        <v>36</v>
      </c>
      <c r="D197" s="50"/>
      <c r="E197" s="11"/>
      <c r="F197" s="18" t="s">
        <v>14</v>
      </c>
      <c r="G197" s="46">
        <v>520</v>
      </c>
      <c r="H197" s="46">
        <v>481</v>
      </c>
      <c r="I197" s="46">
        <v>441</v>
      </c>
      <c r="J197" s="46">
        <v>441</v>
      </c>
      <c r="K197" s="9"/>
      <c r="L197" s="9"/>
      <c r="M197" s="9"/>
    </row>
    <row r="198" spans="1:13" s="8" customFormat="1" ht="15">
      <c r="A198" s="31">
        <v>24</v>
      </c>
      <c r="B198" s="17" t="s">
        <v>337</v>
      </c>
      <c r="C198" s="18">
        <v>1500</v>
      </c>
      <c r="D198" s="50" t="s">
        <v>363</v>
      </c>
      <c r="E198" s="11">
        <v>6.5</v>
      </c>
      <c r="F198" s="18" t="s">
        <v>7</v>
      </c>
      <c r="G198" s="51">
        <v>45.1</v>
      </c>
      <c r="H198" s="51">
        <v>41.9</v>
      </c>
      <c r="I198" s="51">
        <v>38.7</v>
      </c>
      <c r="J198" s="51">
        <v>35.5</v>
      </c>
      <c r="K198" s="9"/>
      <c r="L198" s="9"/>
      <c r="M198" s="9"/>
    </row>
    <row r="199" spans="1:13" s="8" customFormat="1" ht="15">
      <c r="A199" s="31">
        <v>25</v>
      </c>
      <c r="B199" s="17" t="s">
        <v>305</v>
      </c>
      <c r="C199" s="18">
        <v>1500</v>
      </c>
      <c r="D199" s="50" t="s">
        <v>306</v>
      </c>
      <c r="E199" s="11">
        <v>6.5</v>
      </c>
      <c r="F199" s="18" t="s">
        <v>7</v>
      </c>
      <c r="G199" s="51">
        <v>45.1</v>
      </c>
      <c r="H199" s="51">
        <v>41.9</v>
      </c>
      <c r="I199" s="51">
        <v>38.7</v>
      </c>
      <c r="J199" s="51">
        <v>35.5</v>
      </c>
      <c r="K199" s="9"/>
      <c r="L199" s="9"/>
      <c r="M199" s="9"/>
    </row>
    <row r="200" spans="1:13" s="8" customFormat="1" ht="15">
      <c r="A200" s="31">
        <v>26</v>
      </c>
      <c r="B200" s="17" t="s">
        <v>338</v>
      </c>
      <c r="C200" s="18">
        <v>1500</v>
      </c>
      <c r="D200" s="50" t="s">
        <v>363</v>
      </c>
      <c r="E200" s="11">
        <v>6.5</v>
      </c>
      <c r="F200" s="18" t="s">
        <v>7</v>
      </c>
      <c r="G200" s="51">
        <v>45.1</v>
      </c>
      <c r="H200" s="51">
        <v>41.9</v>
      </c>
      <c r="I200" s="51">
        <v>38.7</v>
      </c>
      <c r="J200" s="51">
        <v>35.5</v>
      </c>
      <c r="K200" s="9"/>
      <c r="L200" s="9"/>
      <c r="M200" s="9"/>
    </row>
    <row r="201" spans="1:13" s="53" customFormat="1" ht="15">
      <c r="A201" s="31">
        <v>27</v>
      </c>
      <c r="B201" s="17" t="s">
        <v>205</v>
      </c>
      <c r="C201" s="18">
        <v>200</v>
      </c>
      <c r="D201" s="50" t="s">
        <v>363</v>
      </c>
      <c r="E201" s="11">
        <v>4.5</v>
      </c>
      <c r="F201" s="18" t="s">
        <v>7</v>
      </c>
      <c r="G201" s="51">
        <v>136.9</v>
      </c>
      <c r="H201" s="51">
        <v>127.2</v>
      </c>
      <c r="I201" s="51">
        <v>117.5</v>
      </c>
      <c r="J201" s="51">
        <v>107.8</v>
      </c>
      <c r="K201" s="52"/>
      <c r="L201" s="52"/>
      <c r="M201" s="52"/>
    </row>
    <row r="202" spans="1:13" s="53" customFormat="1" ht="15">
      <c r="A202" s="31">
        <v>28</v>
      </c>
      <c r="B202" s="17" t="s">
        <v>339</v>
      </c>
      <c r="C202" s="18">
        <v>200</v>
      </c>
      <c r="D202" s="50" t="s">
        <v>363</v>
      </c>
      <c r="E202" s="11">
        <v>4.5</v>
      </c>
      <c r="F202" s="18" t="s">
        <v>7</v>
      </c>
      <c r="G202" s="51">
        <v>136.9</v>
      </c>
      <c r="H202" s="51">
        <v>127.2</v>
      </c>
      <c r="I202" s="51">
        <v>117.5</v>
      </c>
      <c r="J202" s="51">
        <v>107.8</v>
      </c>
      <c r="K202" s="52"/>
      <c r="L202" s="52"/>
      <c r="M202" s="52"/>
    </row>
    <row r="203" spans="1:13" s="53" customFormat="1" ht="15">
      <c r="A203" s="31">
        <v>29</v>
      </c>
      <c r="B203" s="17" t="s">
        <v>307</v>
      </c>
      <c r="C203" s="18">
        <v>200</v>
      </c>
      <c r="D203" s="50" t="s">
        <v>363</v>
      </c>
      <c r="E203" s="11">
        <v>4.5</v>
      </c>
      <c r="F203" s="18" t="s">
        <v>7</v>
      </c>
      <c r="G203" s="51">
        <v>136.9</v>
      </c>
      <c r="H203" s="51">
        <v>127.2</v>
      </c>
      <c r="I203" s="51">
        <v>117.5</v>
      </c>
      <c r="J203" s="51">
        <v>107.8</v>
      </c>
      <c r="K203" s="52"/>
      <c r="L203" s="52"/>
      <c r="M203" s="52"/>
    </row>
    <row r="204" spans="1:13" s="53" customFormat="1" ht="15">
      <c r="A204" s="31">
        <v>30</v>
      </c>
      <c r="B204" s="49" t="s">
        <v>472</v>
      </c>
      <c r="C204" s="18">
        <v>72</v>
      </c>
      <c r="D204" s="50"/>
      <c r="E204" s="11"/>
      <c r="F204" s="18" t="s">
        <v>7</v>
      </c>
      <c r="G204" s="46">
        <v>379</v>
      </c>
      <c r="H204" s="46">
        <v>350</v>
      </c>
      <c r="I204" s="46">
        <v>321</v>
      </c>
      <c r="J204" s="46">
        <v>321</v>
      </c>
      <c r="K204" s="52"/>
      <c r="L204" s="52"/>
      <c r="M204" s="52"/>
    </row>
    <row r="205" spans="1:13" s="53" customFormat="1" ht="15">
      <c r="A205" s="31">
        <v>31</v>
      </c>
      <c r="B205" s="49" t="s">
        <v>473</v>
      </c>
      <c r="C205" s="18">
        <v>80</v>
      </c>
      <c r="D205" s="50"/>
      <c r="E205" s="11"/>
      <c r="F205" s="18" t="s">
        <v>7</v>
      </c>
      <c r="G205" s="46">
        <v>430</v>
      </c>
      <c r="H205" s="46">
        <v>397</v>
      </c>
      <c r="I205" s="46">
        <v>364</v>
      </c>
      <c r="J205" s="46">
        <v>364</v>
      </c>
      <c r="K205" s="52"/>
      <c r="L205" s="52"/>
      <c r="M205" s="52"/>
    </row>
    <row r="206" spans="1:13" s="53" customFormat="1" ht="15">
      <c r="A206" s="31">
        <v>32</v>
      </c>
      <c r="B206" s="49" t="s">
        <v>474</v>
      </c>
      <c r="C206" s="18">
        <v>80</v>
      </c>
      <c r="D206" s="50"/>
      <c r="E206" s="11"/>
      <c r="F206" s="18" t="s">
        <v>7</v>
      </c>
      <c r="G206" s="46">
        <v>430</v>
      </c>
      <c r="H206" s="46">
        <v>397</v>
      </c>
      <c r="I206" s="46">
        <v>364</v>
      </c>
      <c r="J206" s="46">
        <v>364</v>
      </c>
      <c r="K206" s="52"/>
      <c r="L206" s="52"/>
      <c r="M206" s="52"/>
    </row>
    <row r="207" spans="1:13" s="8" customFormat="1" ht="15">
      <c r="A207" s="31">
        <v>33</v>
      </c>
      <c r="B207" s="49" t="s">
        <v>125</v>
      </c>
      <c r="C207" s="18">
        <v>24</v>
      </c>
      <c r="D207" s="50" t="s">
        <v>148</v>
      </c>
      <c r="E207" s="11">
        <v>3</v>
      </c>
      <c r="F207" s="18" t="s">
        <v>7</v>
      </c>
      <c r="G207" s="46">
        <v>432</v>
      </c>
      <c r="H207" s="46">
        <v>432</v>
      </c>
      <c r="I207" s="46">
        <v>399</v>
      </c>
      <c r="J207" s="46">
        <v>366</v>
      </c>
      <c r="K207" s="9"/>
      <c r="L207" s="9"/>
      <c r="M207" s="9"/>
    </row>
    <row r="208" spans="1:13" s="8" customFormat="1" ht="15">
      <c r="A208" s="31">
        <v>34</v>
      </c>
      <c r="B208" s="49" t="s">
        <v>475</v>
      </c>
      <c r="C208" s="18">
        <v>54</v>
      </c>
      <c r="D208" s="50"/>
      <c r="E208" s="11"/>
      <c r="F208" s="18" t="s">
        <v>7</v>
      </c>
      <c r="G208" s="46">
        <v>434</v>
      </c>
      <c r="H208" s="46">
        <v>401</v>
      </c>
      <c r="I208" s="46">
        <v>368</v>
      </c>
      <c r="J208" s="46">
        <v>368</v>
      </c>
      <c r="K208" s="9"/>
      <c r="L208" s="9"/>
      <c r="M208" s="9"/>
    </row>
    <row r="209" spans="1:13" s="8" customFormat="1" ht="15">
      <c r="A209" s="31">
        <v>35</v>
      </c>
      <c r="B209" s="49" t="s">
        <v>476</v>
      </c>
      <c r="C209" s="18">
        <v>60</v>
      </c>
      <c r="D209" s="50"/>
      <c r="E209" s="11"/>
      <c r="F209" s="18" t="s">
        <v>7</v>
      </c>
      <c r="G209" s="46">
        <v>480</v>
      </c>
      <c r="H209" s="46">
        <v>444</v>
      </c>
      <c r="I209" s="46">
        <v>407</v>
      </c>
      <c r="J209" s="46">
        <v>407</v>
      </c>
      <c r="K209" s="9"/>
      <c r="L209" s="9"/>
      <c r="M209" s="9"/>
    </row>
    <row r="210" spans="1:13" s="8" customFormat="1" ht="15">
      <c r="A210" s="31">
        <v>36</v>
      </c>
      <c r="B210" s="49" t="s">
        <v>477</v>
      </c>
      <c r="C210" s="18">
        <v>60</v>
      </c>
      <c r="D210" s="50"/>
      <c r="E210" s="11"/>
      <c r="F210" s="18" t="s">
        <v>7</v>
      </c>
      <c r="G210" s="46">
        <v>497</v>
      </c>
      <c r="H210" s="46">
        <v>459</v>
      </c>
      <c r="I210" s="46">
        <v>421</v>
      </c>
      <c r="J210" s="46">
        <v>421</v>
      </c>
      <c r="K210" s="9"/>
      <c r="L210" s="9"/>
      <c r="M210" s="9"/>
    </row>
    <row r="211" spans="1:13" s="8" customFormat="1" ht="15">
      <c r="A211" s="31">
        <v>37</v>
      </c>
      <c r="B211" s="49" t="s">
        <v>478</v>
      </c>
      <c r="C211" s="18">
        <v>60</v>
      </c>
      <c r="D211" s="18"/>
      <c r="E211" s="11"/>
      <c r="F211" s="18" t="s">
        <v>81</v>
      </c>
      <c r="G211" s="46">
        <v>465</v>
      </c>
      <c r="H211" s="46">
        <v>429</v>
      </c>
      <c r="I211" s="46">
        <v>394</v>
      </c>
      <c r="J211" s="46">
        <v>394</v>
      </c>
      <c r="K211" s="9"/>
      <c r="L211" s="9"/>
      <c r="M211" s="9"/>
    </row>
    <row r="212" spans="1:13" s="8" customFormat="1" ht="15">
      <c r="A212" s="31">
        <v>38</v>
      </c>
      <c r="B212" s="49" t="s">
        <v>479</v>
      </c>
      <c r="C212" s="18">
        <v>60</v>
      </c>
      <c r="D212" s="18"/>
      <c r="E212" s="11"/>
      <c r="F212" s="18" t="s">
        <v>81</v>
      </c>
      <c r="G212" s="46">
        <v>474</v>
      </c>
      <c r="H212" s="46">
        <v>438</v>
      </c>
      <c r="I212" s="46">
        <v>402</v>
      </c>
      <c r="J212" s="46">
        <v>402</v>
      </c>
      <c r="K212" s="9"/>
      <c r="L212" s="9"/>
      <c r="M212" s="9"/>
    </row>
    <row r="213" spans="1:13" s="8" customFormat="1" ht="15">
      <c r="A213" s="31">
        <v>39</v>
      </c>
      <c r="B213" s="49" t="s">
        <v>480</v>
      </c>
      <c r="C213" s="18">
        <v>60</v>
      </c>
      <c r="D213" s="18"/>
      <c r="E213" s="11"/>
      <c r="F213" s="18" t="s">
        <v>81</v>
      </c>
      <c r="G213" s="46">
        <v>502</v>
      </c>
      <c r="H213" s="46">
        <v>463</v>
      </c>
      <c r="I213" s="46">
        <v>425</v>
      </c>
      <c r="J213" s="46">
        <v>425</v>
      </c>
      <c r="K213" s="9"/>
      <c r="L213" s="9"/>
      <c r="M213" s="9"/>
    </row>
    <row r="214" spans="1:13" s="8" customFormat="1" ht="15">
      <c r="A214" s="31">
        <v>40</v>
      </c>
      <c r="B214" s="49" t="s">
        <v>481</v>
      </c>
      <c r="C214" s="18">
        <v>32</v>
      </c>
      <c r="D214" s="18"/>
      <c r="E214" s="11"/>
      <c r="F214" s="18" t="s">
        <v>81</v>
      </c>
      <c r="G214" s="46">
        <v>535</v>
      </c>
      <c r="H214" s="46">
        <v>494</v>
      </c>
      <c r="I214" s="46">
        <v>453</v>
      </c>
      <c r="J214" s="46">
        <v>453</v>
      </c>
      <c r="K214" s="9"/>
      <c r="L214" s="9"/>
      <c r="M214" s="9"/>
    </row>
    <row r="215" spans="1:13" s="8" customFormat="1" ht="15">
      <c r="A215" s="31">
        <v>41</v>
      </c>
      <c r="B215" s="49" t="s">
        <v>482</v>
      </c>
      <c r="C215" s="18">
        <v>42</v>
      </c>
      <c r="D215" s="18"/>
      <c r="E215" s="11"/>
      <c r="F215" s="18" t="s">
        <v>81</v>
      </c>
      <c r="G215" s="46">
        <v>557</v>
      </c>
      <c r="H215" s="46">
        <v>514</v>
      </c>
      <c r="I215" s="46">
        <v>472</v>
      </c>
      <c r="J215" s="46">
        <v>472</v>
      </c>
      <c r="K215" s="9"/>
      <c r="L215" s="9"/>
      <c r="M215" s="9"/>
    </row>
    <row r="216" spans="1:13" s="8" customFormat="1" ht="15">
      <c r="A216" s="31">
        <v>42</v>
      </c>
      <c r="B216" s="17" t="s">
        <v>340</v>
      </c>
      <c r="C216" s="40">
        <v>1000</v>
      </c>
      <c r="D216" s="50" t="s">
        <v>363</v>
      </c>
      <c r="E216" s="11">
        <v>6</v>
      </c>
      <c r="F216" s="18" t="s">
        <v>9</v>
      </c>
      <c r="G216" s="51">
        <v>58.4</v>
      </c>
      <c r="H216" s="51">
        <v>54.3</v>
      </c>
      <c r="I216" s="51">
        <v>50.2</v>
      </c>
      <c r="J216" s="51">
        <v>46</v>
      </c>
      <c r="K216" s="9"/>
      <c r="L216" s="9"/>
      <c r="M216" s="9"/>
    </row>
    <row r="217" spans="1:13" s="8" customFormat="1" ht="15">
      <c r="A217" s="31">
        <v>43</v>
      </c>
      <c r="B217" s="49" t="s">
        <v>303</v>
      </c>
      <c r="C217" s="40">
        <v>1000</v>
      </c>
      <c r="D217" s="50" t="s">
        <v>304</v>
      </c>
      <c r="E217" s="40">
        <v>6</v>
      </c>
      <c r="F217" s="18" t="s">
        <v>9</v>
      </c>
      <c r="G217" s="51">
        <v>58.4</v>
      </c>
      <c r="H217" s="51">
        <v>54.3</v>
      </c>
      <c r="I217" s="51">
        <v>50.2</v>
      </c>
      <c r="J217" s="51">
        <v>46</v>
      </c>
      <c r="K217" s="9"/>
      <c r="L217" s="9"/>
      <c r="M217" s="9"/>
    </row>
    <row r="218" spans="1:13" s="8" customFormat="1" ht="15">
      <c r="A218" s="31">
        <v>44</v>
      </c>
      <c r="B218" s="49" t="s">
        <v>353</v>
      </c>
      <c r="C218" s="40">
        <v>1000</v>
      </c>
      <c r="D218" s="50" t="s">
        <v>363</v>
      </c>
      <c r="E218" s="40">
        <v>4.5</v>
      </c>
      <c r="F218" s="18" t="s">
        <v>9</v>
      </c>
      <c r="G218" s="51">
        <v>58.4</v>
      </c>
      <c r="H218" s="51">
        <v>54.3</v>
      </c>
      <c r="I218" s="51">
        <v>50.2</v>
      </c>
      <c r="J218" s="51">
        <v>46</v>
      </c>
      <c r="K218" s="9"/>
      <c r="L218" s="9"/>
      <c r="M218" s="9"/>
    </row>
    <row r="219" spans="1:13" s="8" customFormat="1" ht="15">
      <c r="A219" s="31">
        <v>45</v>
      </c>
      <c r="B219" s="49" t="s">
        <v>483</v>
      </c>
      <c r="C219" s="40">
        <v>48</v>
      </c>
      <c r="D219" s="50"/>
      <c r="E219" s="40"/>
      <c r="F219" s="18" t="s">
        <v>9</v>
      </c>
      <c r="G219" s="51">
        <v>452</v>
      </c>
      <c r="H219" s="51">
        <v>417</v>
      </c>
      <c r="I219" s="51">
        <v>383</v>
      </c>
      <c r="J219" s="51">
        <v>383</v>
      </c>
      <c r="K219" s="9"/>
      <c r="L219" s="9"/>
      <c r="M219" s="9"/>
    </row>
    <row r="220" spans="1:13" s="8" customFormat="1" ht="15">
      <c r="A220" s="31">
        <v>46</v>
      </c>
      <c r="B220" s="49" t="s">
        <v>484</v>
      </c>
      <c r="C220" s="40">
        <v>48</v>
      </c>
      <c r="D220" s="50"/>
      <c r="E220" s="40"/>
      <c r="F220" s="18" t="s">
        <v>9</v>
      </c>
      <c r="G220" s="51">
        <v>470</v>
      </c>
      <c r="H220" s="51">
        <v>434</v>
      </c>
      <c r="I220" s="51">
        <v>398</v>
      </c>
      <c r="J220" s="51">
        <v>398</v>
      </c>
      <c r="K220" s="9"/>
      <c r="L220" s="9"/>
      <c r="M220" s="9"/>
    </row>
    <row r="221" spans="1:13" s="8" customFormat="1" ht="15">
      <c r="A221" s="31">
        <v>47</v>
      </c>
      <c r="B221" s="49" t="s">
        <v>485</v>
      </c>
      <c r="C221" s="40">
        <v>42</v>
      </c>
      <c r="D221" s="50"/>
      <c r="E221" s="40"/>
      <c r="F221" s="18" t="s">
        <v>9</v>
      </c>
      <c r="G221" s="51">
        <v>486</v>
      </c>
      <c r="H221" s="51">
        <v>449</v>
      </c>
      <c r="I221" s="51">
        <v>412</v>
      </c>
      <c r="J221" s="51">
        <v>412</v>
      </c>
      <c r="K221" s="9"/>
      <c r="L221" s="9"/>
      <c r="M221" s="9"/>
    </row>
    <row r="222" spans="1:13" s="8" customFormat="1" ht="15">
      <c r="A222" s="31">
        <v>48</v>
      </c>
      <c r="B222" s="49" t="s">
        <v>486</v>
      </c>
      <c r="C222" s="40">
        <v>42</v>
      </c>
      <c r="D222" s="50"/>
      <c r="E222" s="40"/>
      <c r="F222" s="18" t="s">
        <v>9</v>
      </c>
      <c r="G222" s="51">
        <v>491</v>
      </c>
      <c r="H222" s="51">
        <v>453</v>
      </c>
      <c r="I222" s="51">
        <v>416</v>
      </c>
      <c r="J222" s="51">
        <v>416</v>
      </c>
      <c r="K222" s="9"/>
      <c r="L222" s="9"/>
      <c r="M222" s="9"/>
    </row>
    <row r="223" spans="1:13" s="8" customFormat="1" ht="15">
      <c r="A223" s="31">
        <v>49</v>
      </c>
      <c r="B223" s="49" t="s">
        <v>487</v>
      </c>
      <c r="C223" s="40">
        <v>36</v>
      </c>
      <c r="D223" s="50"/>
      <c r="E223" s="40"/>
      <c r="F223" s="18" t="s">
        <v>9</v>
      </c>
      <c r="G223" s="51">
        <v>509</v>
      </c>
      <c r="H223" s="51">
        <v>470</v>
      </c>
      <c r="I223" s="51">
        <v>431</v>
      </c>
      <c r="J223" s="51">
        <v>431</v>
      </c>
      <c r="K223" s="9"/>
      <c r="L223" s="9"/>
      <c r="M223" s="9"/>
    </row>
    <row r="224" spans="1:13" s="8" customFormat="1" ht="15">
      <c r="A224" s="31">
        <v>50</v>
      </c>
      <c r="B224" s="49" t="s">
        <v>488</v>
      </c>
      <c r="C224" s="40">
        <v>42</v>
      </c>
      <c r="D224" s="50"/>
      <c r="E224" s="40"/>
      <c r="F224" s="18" t="s">
        <v>9</v>
      </c>
      <c r="G224" s="51">
        <v>510</v>
      </c>
      <c r="H224" s="51">
        <v>471</v>
      </c>
      <c r="I224" s="51">
        <v>432</v>
      </c>
      <c r="J224" s="51">
        <v>432</v>
      </c>
      <c r="K224" s="9"/>
      <c r="L224" s="9"/>
      <c r="M224" s="9"/>
    </row>
    <row r="225" spans="1:13" s="8" customFormat="1" ht="15">
      <c r="A225" s="31">
        <v>51</v>
      </c>
      <c r="B225" s="49" t="s">
        <v>448</v>
      </c>
      <c r="C225" s="18">
        <v>450</v>
      </c>
      <c r="D225" s="50" t="s">
        <v>364</v>
      </c>
      <c r="E225" s="11">
        <v>15</v>
      </c>
      <c r="F225" s="18" t="s">
        <v>166</v>
      </c>
      <c r="G225" s="51">
        <v>142.9</v>
      </c>
      <c r="H225" s="51">
        <v>132.8</v>
      </c>
      <c r="I225" s="51">
        <v>122.6</v>
      </c>
      <c r="J225" s="51">
        <v>112.5</v>
      </c>
      <c r="K225" s="9"/>
      <c r="L225" s="9"/>
      <c r="M225" s="9"/>
    </row>
    <row r="226" spans="1:13" s="8" customFormat="1" ht="15">
      <c r="A226" s="31">
        <v>52</v>
      </c>
      <c r="B226" s="49" t="s">
        <v>289</v>
      </c>
      <c r="C226" s="18">
        <v>500</v>
      </c>
      <c r="D226" s="50" t="s">
        <v>364</v>
      </c>
      <c r="E226" s="11">
        <v>15</v>
      </c>
      <c r="F226" s="18" t="s">
        <v>166</v>
      </c>
      <c r="G226" s="51">
        <v>142.9</v>
      </c>
      <c r="H226" s="51">
        <v>132.8</v>
      </c>
      <c r="I226" s="51">
        <v>122.6</v>
      </c>
      <c r="J226" s="51">
        <v>112.5</v>
      </c>
      <c r="K226" s="9"/>
      <c r="L226" s="9"/>
      <c r="M226" s="9"/>
    </row>
    <row r="227" spans="1:13" s="8" customFormat="1" ht="30">
      <c r="A227" s="31">
        <v>53</v>
      </c>
      <c r="B227" s="35" t="s">
        <v>341</v>
      </c>
      <c r="C227" s="18">
        <v>450</v>
      </c>
      <c r="D227" s="50"/>
      <c r="E227" s="11"/>
      <c r="F227" s="18" t="s">
        <v>12</v>
      </c>
      <c r="G227" s="47">
        <v>136</v>
      </c>
      <c r="H227" s="47">
        <v>125.1</v>
      </c>
      <c r="I227" s="47">
        <v>116.7</v>
      </c>
      <c r="J227" s="47">
        <v>107.1</v>
      </c>
      <c r="K227" s="9"/>
      <c r="L227" s="9"/>
      <c r="M227" s="9"/>
    </row>
    <row r="228" spans="1:13" s="8" customFormat="1" ht="15">
      <c r="A228" s="31">
        <v>54</v>
      </c>
      <c r="B228" s="35" t="s">
        <v>213</v>
      </c>
      <c r="C228" s="18">
        <v>240</v>
      </c>
      <c r="D228" s="50" t="s">
        <v>144</v>
      </c>
      <c r="E228" s="11">
        <v>25.3</v>
      </c>
      <c r="F228" s="18" t="s">
        <v>12</v>
      </c>
      <c r="G228" s="51">
        <f>ROUND(PRODUCT(I228,1.18),)</f>
        <v>399</v>
      </c>
      <c r="H228" s="51">
        <f>ROUND(PRODUCT(I228,1.09),)</f>
        <v>368</v>
      </c>
      <c r="I228" s="47">
        <v>338</v>
      </c>
      <c r="J228" s="40"/>
      <c r="K228" s="9"/>
      <c r="L228" s="9"/>
      <c r="M228" s="9"/>
    </row>
    <row r="229" spans="1:13" s="8" customFormat="1" ht="15">
      <c r="A229" s="31">
        <v>55</v>
      </c>
      <c r="B229" s="35" t="s">
        <v>266</v>
      </c>
      <c r="C229" s="18">
        <v>60</v>
      </c>
      <c r="D229" s="50" t="s">
        <v>144</v>
      </c>
      <c r="E229" s="11">
        <v>12</v>
      </c>
      <c r="F229" s="18" t="s">
        <v>12</v>
      </c>
      <c r="G229" s="51">
        <f>ROUND(PRODUCT(J229,1.18),)</f>
        <v>459</v>
      </c>
      <c r="H229" s="51">
        <f>ROUND(PRODUCT(J229,1.18),)</f>
        <v>459</v>
      </c>
      <c r="I229" s="51">
        <f>ROUND(PRODUCT(J229,1.09),)</f>
        <v>424</v>
      </c>
      <c r="J229" s="47">
        <v>389</v>
      </c>
      <c r="K229" s="9"/>
      <c r="L229" s="9"/>
      <c r="M229" s="9"/>
    </row>
    <row r="230" spans="1:13" s="8" customFormat="1" ht="15">
      <c r="A230" s="31">
        <v>56</v>
      </c>
      <c r="B230" s="17" t="s">
        <v>47</v>
      </c>
      <c r="C230" s="11">
        <v>180</v>
      </c>
      <c r="D230" s="50" t="s">
        <v>54</v>
      </c>
      <c r="E230" s="11">
        <v>9</v>
      </c>
      <c r="F230" s="18" t="s">
        <v>20</v>
      </c>
      <c r="G230" s="46">
        <f>ROUND(PRODUCT(J230,1.18),)</f>
        <v>337</v>
      </c>
      <c r="H230" s="46">
        <f>ROUND(PRODUCT(J230,1.18),)</f>
        <v>337</v>
      </c>
      <c r="I230" s="46">
        <f>ROUND(PRODUCT(J230,1.09),)</f>
        <v>312</v>
      </c>
      <c r="J230" s="47">
        <v>286</v>
      </c>
      <c r="K230" s="9"/>
      <c r="L230" s="9"/>
      <c r="M230" s="9"/>
    </row>
    <row r="231" spans="1:13" s="8" customFormat="1" ht="15">
      <c r="A231" s="31">
        <v>57</v>
      </c>
      <c r="B231" s="17" t="s">
        <v>68</v>
      </c>
      <c r="C231" s="11">
        <v>120</v>
      </c>
      <c r="D231" s="50" t="s">
        <v>69</v>
      </c>
      <c r="E231" s="11">
        <v>7</v>
      </c>
      <c r="F231" s="18" t="s">
        <v>20</v>
      </c>
      <c r="G231" s="46">
        <f>ROUND(PRODUCT(J231,1.18),)</f>
        <v>337</v>
      </c>
      <c r="H231" s="46">
        <f>ROUND(PRODUCT(J231,1.18),)</f>
        <v>337</v>
      </c>
      <c r="I231" s="46">
        <f>ROUND(PRODUCT(J231,1.09),)</f>
        <v>312</v>
      </c>
      <c r="J231" s="47">
        <v>286</v>
      </c>
      <c r="K231" s="9"/>
      <c r="L231" s="9"/>
      <c r="M231" s="9"/>
    </row>
    <row r="232" spans="1:13" s="8" customFormat="1" ht="15">
      <c r="A232" s="31">
        <v>58</v>
      </c>
      <c r="B232" s="49" t="s">
        <v>492</v>
      </c>
      <c r="C232" s="11">
        <v>28</v>
      </c>
      <c r="D232" s="50"/>
      <c r="E232" s="11"/>
      <c r="F232" s="18" t="s">
        <v>491</v>
      </c>
      <c r="G232" s="47">
        <v>650</v>
      </c>
      <c r="H232" s="47">
        <v>601</v>
      </c>
      <c r="I232" s="47">
        <v>551</v>
      </c>
      <c r="J232" s="47">
        <v>551</v>
      </c>
      <c r="K232" s="9"/>
      <c r="L232" s="9"/>
      <c r="M232" s="9"/>
    </row>
    <row r="233" spans="1:13" s="8" customFormat="1" ht="15">
      <c r="A233" s="31">
        <v>59</v>
      </c>
      <c r="B233" s="17" t="s">
        <v>48</v>
      </c>
      <c r="C233" s="18">
        <v>24</v>
      </c>
      <c r="D233" s="50" t="s">
        <v>55</v>
      </c>
      <c r="E233" s="11">
        <v>6</v>
      </c>
      <c r="F233" s="18" t="s">
        <v>23</v>
      </c>
      <c r="G233" s="46">
        <f>ROUND(PRODUCT(J233,1.18),)</f>
        <v>662</v>
      </c>
      <c r="H233" s="46">
        <f>ROUND(PRODUCT(J233,1.18),)</f>
        <v>662</v>
      </c>
      <c r="I233" s="46">
        <f>ROUND(PRODUCT(J233,1.09),)</f>
        <v>611</v>
      </c>
      <c r="J233" s="47">
        <v>561</v>
      </c>
      <c r="K233" s="9"/>
      <c r="L233" s="9"/>
      <c r="M233" s="9"/>
    </row>
    <row r="234" spans="1:13" s="8" customFormat="1" ht="15" customHeight="1">
      <c r="A234" s="36"/>
      <c r="B234" s="66" t="s">
        <v>43</v>
      </c>
      <c r="C234" s="69"/>
      <c r="D234" s="69"/>
      <c r="E234" s="69"/>
      <c r="F234" s="69"/>
      <c r="G234" s="69"/>
      <c r="H234" s="69"/>
      <c r="I234" s="70"/>
      <c r="J234" s="70"/>
      <c r="K234" s="9"/>
      <c r="L234" s="9"/>
      <c r="M234" s="9"/>
    </row>
    <row r="235" spans="1:13" s="8" customFormat="1" ht="15">
      <c r="A235" s="13">
        <v>1</v>
      </c>
      <c r="B235" s="54" t="s">
        <v>191</v>
      </c>
      <c r="C235" s="40">
        <v>14</v>
      </c>
      <c r="D235" s="50" t="s">
        <v>365</v>
      </c>
      <c r="E235" s="11">
        <v>15.5</v>
      </c>
      <c r="F235" s="40" t="s">
        <v>192</v>
      </c>
      <c r="G235" s="46">
        <f aca="true" t="shared" si="18" ref="G235:G271">ROUND(PRODUCT(J235,1.18),)</f>
        <v>531</v>
      </c>
      <c r="H235" s="46">
        <f aca="true" t="shared" si="19" ref="H235:H271">ROUND(PRODUCT(J235,1.18),)</f>
        <v>531</v>
      </c>
      <c r="I235" s="46">
        <f aca="true" t="shared" si="20" ref="I235:I271">ROUND(PRODUCT(J235,1.09),)</f>
        <v>491</v>
      </c>
      <c r="J235" s="51">
        <v>450</v>
      </c>
      <c r="K235" s="9"/>
      <c r="L235" s="9"/>
      <c r="M235" s="9"/>
    </row>
    <row r="236" spans="1:13" s="8" customFormat="1" ht="30">
      <c r="A236" s="13">
        <v>2</v>
      </c>
      <c r="B236" s="54" t="s">
        <v>293</v>
      </c>
      <c r="C236" s="40">
        <v>8</v>
      </c>
      <c r="D236" s="50" t="s">
        <v>366</v>
      </c>
      <c r="E236" s="55">
        <v>12</v>
      </c>
      <c r="F236" s="40" t="s">
        <v>10</v>
      </c>
      <c r="G236" s="46">
        <f>ROUND(PRODUCT(J236,1.18),)</f>
        <v>1238</v>
      </c>
      <c r="H236" s="46">
        <f>ROUND(PRODUCT(J236,1.18),)</f>
        <v>1238</v>
      </c>
      <c r="I236" s="46">
        <f>ROUND(PRODUCT(J236,1.09),)</f>
        <v>1143</v>
      </c>
      <c r="J236" s="51">
        <v>1049</v>
      </c>
      <c r="K236" s="9"/>
      <c r="L236" s="9"/>
      <c r="M236" s="9"/>
    </row>
    <row r="237" spans="1:13" s="8" customFormat="1" ht="15">
      <c r="A237" s="13">
        <v>3</v>
      </c>
      <c r="B237" s="54" t="s">
        <v>150</v>
      </c>
      <c r="C237" s="40">
        <v>12</v>
      </c>
      <c r="D237" s="50" t="s">
        <v>219</v>
      </c>
      <c r="E237" s="55">
        <v>9</v>
      </c>
      <c r="F237" s="40" t="s">
        <v>10</v>
      </c>
      <c r="G237" s="46">
        <f>ROUND(PRODUCT(J237,1.18),)</f>
        <v>1238</v>
      </c>
      <c r="H237" s="46">
        <f>ROUND(PRODUCT(J237,1.18),)</f>
        <v>1238</v>
      </c>
      <c r="I237" s="46">
        <f>ROUND(PRODUCT(J237,1.09),)</f>
        <v>1143</v>
      </c>
      <c r="J237" s="51">
        <v>1049</v>
      </c>
      <c r="K237" s="9"/>
      <c r="L237" s="9"/>
      <c r="M237" s="9"/>
    </row>
    <row r="238" spans="1:13" s="8" customFormat="1" ht="15">
      <c r="A238" s="13">
        <v>4</v>
      </c>
      <c r="B238" s="54" t="s">
        <v>376</v>
      </c>
      <c r="C238" s="40">
        <v>8</v>
      </c>
      <c r="D238" s="50"/>
      <c r="E238" s="55"/>
      <c r="F238" s="40" t="s">
        <v>10</v>
      </c>
      <c r="G238" s="46">
        <f>ROUND(PRODUCT(J238,1.18),)</f>
        <v>1238</v>
      </c>
      <c r="H238" s="46">
        <f>ROUND(PRODUCT(J238,1.18),)</f>
        <v>1238</v>
      </c>
      <c r="I238" s="46">
        <f>ROUND(PRODUCT(J238,1.09),)</f>
        <v>1143</v>
      </c>
      <c r="J238" s="51">
        <v>1049</v>
      </c>
      <c r="K238" s="9"/>
      <c r="L238" s="9"/>
      <c r="M238" s="9"/>
    </row>
    <row r="239" spans="1:13" s="8" customFormat="1" ht="15">
      <c r="A239" s="13">
        <v>5</v>
      </c>
      <c r="B239" s="16" t="s">
        <v>378</v>
      </c>
      <c r="C239" s="40"/>
      <c r="D239" s="50"/>
      <c r="E239" s="57"/>
      <c r="F239" s="11" t="s">
        <v>7</v>
      </c>
      <c r="G239" s="51">
        <v>1210</v>
      </c>
      <c r="H239" s="51">
        <v>1210</v>
      </c>
      <c r="I239" s="51">
        <f>ROUND(PRODUCT(J240,1.09),)</f>
        <v>1124</v>
      </c>
      <c r="J239" s="51">
        <v>1025</v>
      </c>
      <c r="K239" s="9"/>
      <c r="L239" s="9"/>
      <c r="M239" s="9"/>
    </row>
    <row r="240" spans="1:13" s="8" customFormat="1" ht="15">
      <c r="A240" s="13">
        <v>6</v>
      </c>
      <c r="B240" s="54" t="s">
        <v>71</v>
      </c>
      <c r="C240" s="40">
        <v>12</v>
      </c>
      <c r="D240" s="50" t="s">
        <v>109</v>
      </c>
      <c r="E240" s="55">
        <v>7</v>
      </c>
      <c r="F240" s="40" t="s">
        <v>7</v>
      </c>
      <c r="G240" s="46">
        <f t="shared" si="18"/>
        <v>1217</v>
      </c>
      <c r="H240" s="46">
        <f t="shared" si="19"/>
        <v>1217</v>
      </c>
      <c r="I240" s="46">
        <f t="shared" si="20"/>
        <v>1124</v>
      </c>
      <c r="J240" s="51">
        <v>1031</v>
      </c>
      <c r="K240" s="9"/>
      <c r="L240" s="9"/>
      <c r="M240" s="9"/>
    </row>
    <row r="241" spans="1:13" s="8" customFormat="1" ht="30">
      <c r="A241" s="13">
        <v>7</v>
      </c>
      <c r="B241" s="54" t="s">
        <v>373</v>
      </c>
      <c r="C241" s="40">
        <v>8</v>
      </c>
      <c r="D241" s="50" t="s">
        <v>418</v>
      </c>
      <c r="E241" s="55">
        <v>10</v>
      </c>
      <c r="F241" s="40" t="s">
        <v>7</v>
      </c>
      <c r="G241" s="46">
        <f t="shared" si="18"/>
        <v>1238</v>
      </c>
      <c r="H241" s="46">
        <f t="shared" si="19"/>
        <v>1238</v>
      </c>
      <c r="I241" s="46">
        <f t="shared" si="20"/>
        <v>1143</v>
      </c>
      <c r="J241" s="51">
        <v>1049</v>
      </c>
      <c r="K241" s="9"/>
      <c r="L241" s="9"/>
      <c r="M241" s="9"/>
    </row>
    <row r="242" spans="1:13" s="8" customFormat="1" ht="15">
      <c r="A242" s="13">
        <v>8</v>
      </c>
      <c r="B242" s="54" t="s">
        <v>374</v>
      </c>
      <c r="C242" s="40">
        <v>8</v>
      </c>
      <c r="D242" s="50" t="s">
        <v>418</v>
      </c>
      <c r="E242" s="55">
        <v>10</v>
      </c>
      <c r="F242" s="40" t="s">
        <v>7</v>
      </c>
      <c r="G242" s="46">
        <f t="shared" si="18"/>
        <v>1238</v>
      </c>
      <c r="H242" s="46">
        <f t="shared" si="19"/>
        <v>1238</v>
      </c>
      <c r="I242" s="46">
        <f t="shared" si="20"/>
        <v>1143</v>
      </c>
      <c r="J242" s="51">
        <v>1049</v>
      </c>
      <c r="K242" s="9"/>
      <c r="L242" s="9"/>
      <c r="M242" s="9"/>
    </row>
    <row r="243" spans="1:13" s="8" customFormat="1" ht="15">
      <c r="A243" s="13">
        <v>9</v>
      </c>
      <c r="B243" s="54" t="s">
        <v>280</v>
      </c>
      <c r="C243" s="40">
        <v>8</v>
      </c>
      <c r="D243" s="50" t="s">
        <v>418</v>
      </c>
      <c r="E243" s="55">
        <v>10</v>
      </c>
      <c r="F243" s="40" t="s">
        <v>7</v>
      </c>
      <c r="G243" s="46">
        <f t="shared" si="18"/>
        <v>1238</v>
      </c>
      <c r="H243" s="46">
        <f t="shared" si="19"/>
        <v>1238</v>
      </c>
      <c r="I243" s="46">
        <f t="shared" si="20"/>
        <v>1143</v>
      </c>
      <c r="J243" s="51">
        <v>1049</v>
      </c>
      <c r="K243" s="9"/>
      <c r="L243" s="9"/>
      <c r="M243" s="9"/>
    </row>
    <row r="244" spans="1:13" s="8" customFormat="1" ht="15" customHeight="1">
      <c r="A244" s="13">
        <v>10</v>
      </c>
      <c r="B244" s="54" t="s">
        <v>187</v>
      </c>
      <c r="C244" s="40">
        <v>8</v>
      </c>
      <c r="D244" s="50" t="s">
        <v>418</v>
      </c>
      <c r="E244" s="55">
        <v>10</v>
      </c>
      <c r="F244" s="40" t="s">
        <v>7</v>
      </c>
      <c r="G244" s="46">
        <f t="shared" si="18"/>
        <v>1238</v>
      </c>
      <c r="H244" s="46">
        <f t="shared" si="19"/>
        <v>1238</v>
      </c>
      <c r="I244" s="46">
        <f t="shared" si="20"/>
        <v>1143</v>
      </c>
      <c r="J244" s="51">
        <v>1049</v>
      </c>
      <c r="K244" s="9"/>
      <c r="L244" s="9"/>
      <c r="M244" s="9"/>
    </row>
    <row r="245" spans="1:13" s="8" customFormat="1" ht="15" customHeight="1">
      <c r="A245" s="13">
        <v>11</v>
      </c>
      <c r="B245" s="54" t="s">
        <v>375</v>
      </c>
      <c r="C245" s="40">
        <v>8</v>
      </c>
      <c r="D245" s="50" t="s">
        <v>418</v>
      </c>
      <c r="E245" s="55">
        <v>10</v>
      </c>
      <c r="F245" s="40" t="s">
        <v>7</v>
      </c>
      <c r="G245" s="46">
        <f t="shared" si="18"/>
        <v>1238</v>
      </c>
      <c r="H245" s="46">
        <f t="shared" si="19"/>
        <v>1238</v>
      </c>
      <c r="I245" s="46">
        <f t="shared" si="20"/>
        <v>1143</v>
      </c>
      <c r="J245" s="51">
        <v>1049</v>
      </c>
      <c r="K245" s="9"/>
      <c r="L245" s="9"/>
      <c r="M245" s="9"/>
    </row>
    <row r="246" spans="1:13" s="8" customFormat="1" ht="15" customHeight="1">
      <c r="A246" s="13">
        <v>12</v>
      </c>
      <c r="B246" s="16" t="s">
        <v>379</v>
      </c>
      <c r="C246" s="40">
        <v>16</v>
      </c>
      <c r="D246" s="50" t="s">
        <v>419</v>
      </c>
      <c r="E246" s="55">
        <v>12</v>
      </c>
      <c r="F246" s="11" t="s">
        <v>81</v>
      </c>
      <c r="G246" s="51">
        <v>826</v>
      </c>
      <c r="H246" s="51">
        <v>826</v>
      </c>
      <c r="I246" s="51">
        <v>763</v>
      </c>
      <c r="J246" s="51">
        <v>700</v>
      </c>
      <c r="K246" s="9"/>
      <c r="L246" s="9"/>
      <c r="M246" s="9"/>
    </row>
    <row r="247" spans="1:13" s="8" customFormat="1" ht="15" customHeight="1">
      <c r="A247" s="13">
        <v>13</v>
      </c>
      <c r="B247" s="54" t="s">
        <v>381</v>
      </c>
      <c r="C247" s="40">
        <v>16</v>
      </c>
      <c r="D247" s="50" t="s">
        <v>419</v>
      </c>
      <c r="E247" s="55">
        <v>12</v>
      </c>
      <c r="F247" s="40" t="s">
        <v>7</v>
      </c>
      <c r="G247" s="46">
        <f>ROUND(PRODUCT(J247,1.18),)</f>
        <v>1053</v>
      </c>
      <c r="H247" s="46">
        <f>ROUND(PRODUCT(J247,1.18),)</f>
        <v>1053</v>
      </c>
      <c r="I247" s="46">
        <f>ROUND(PRODUCT(J247,1.09),)</f>
        <v>972</v>
      </c>
      <c r="J247" s="51">
        <v>892</v>
      </c>
      <c r="K247" s="9"/>
      <c r="L247" s="9"/>
      <c r="M247" s="9"/>
    </row>
    <row r="248" spans="1:13" s="8" customFormat="1" ht="15" customHeight="1">
      <c r="A248" s="13">
        <v>14</v>
      </c>
      <c r="B248" s="54" t="s">
        <v>382</v>
      </c>
      <c r="C248" s="40">
        <v>16</v>
      </c>
      <c r="D248" s="50" t="s">
        <v>419</v>
      </c>
      <c r="E248" s="55">
        <v>12</v>
      </c>
      <c r="F248" s="40" t="s">
        <v>7</v>
      </c>
      <c r="G248" s="46">
        <f>ROUND(PRODUCT(J248,1.18),)</f>
        <v>1053</v>
      </c>
      <c r="H248" s="46">
        <f>ROUND(PRODUCT(J248,1.18),)</f>
        <v>1053</v>
      </c>
      <c r="I248" s="46">
        <f>ROUND(PRODUCT(J248,1.09),)</f>
        <v>972</v>
      </c>
      <c r="J248" s="51">
        <v>892</v>
      </c>
      <c r="K248" s="9"/>
      <c r="L248" s="9"/>
      <c r="M248" s="9"/>
    </row>
    <row r="249" spans="1:13" s="8" customFormat="1" ht="15" customHeight="1">
      <c r="A249" s="13">
        <v>15</v>
      </c>
      <c r="B249" s="54" t="s">
        <v>383</v>
      </c>
      <c r="C249" s="40">
        <v>16</v>
      </c>
      <c r="D249" s="50" t="s">
        <v>419</v>
      </c>
      <c r="E249" s="55">
        <v>12</v>
      </c>
      <c r="F249" s="11" t="s">
        <v>81</v>
      </c>
      <c r="G249" s="46">
        <f>ROUND(PRODUCT(J249,1.18),)</f>
        <v>1094</v>
      </c>
      <c r="H249" s="46">
        <f>ROUND(PRODUCT(J249,1.18),)</f>
        <v>1094</v>
      </c>
      <c r="I249" s="46">
        <f>ROUND(PRODUCT(J249,1.09),)</f>
        <v>1010</v>
      </c>
      <c r="J249" s="51">
        <v>927</v>
      </c>
      <c r="K249" s="9"/>
      <c r="L249" s="9"/>
      <c r="M249" s="9"/>
    </row>
    <row r="250" spans="1:13" s="8" customFormat="1" ht="15">
      <c r="A250" s="13">
        <v>16</v>
      </c>
      <c r="B250" s="54" t="s">
        <v>39</v>
      </c>
      <c r="C250" s="40">
        <v>12</v>
      </c>
      <c r="D250" s="50" t="s">
        <v>56</v>
      </c>
      <c r="E250" s="55">
        <v>15</v>
      </c>
      <c r="F250" s="40" t="s">
        <v>9</v>
      </c>
      <c r="G250" s="46">
        <f t="shared" si="18"/>
        <v>1044</v>
      </c>
      <c r="H250" s="46">
        <f t="shared" si="19"/>
        <v>1044</v>
      </c>
      <c r="I250" s="46">
        <f t="shared" si="20"/>
        <v>965</v>
      </c>
      <c r="J250" s="51">
        <v>885</v>
      </c>
      <c r="K250" s="9"/>
      <c r="L250" s="9"/>
      <c r="M250" s="9"/>
    </row>
    <row r="251" spans="1:13" s="8" customFormat="1" ht="30">
      <c r="A251" s="13">
        <v>17</v>
      </c>
      <c r="B251" s="54" t="s">
        <v>278</v>
      </c>
      <c r="C251" s="40">
        <v>16</v>
      </c>
      <c r="D251" s="50" t="s">
        <v>279</v>
      </c>
      <c r="E251" s="57">
        <v>15.5</v>
      </c>
      <c r="F251" s="40" t="s">
        <v>9</v>
      </c>
      <c r="G251" s="46">
        <f t="shared" si="18"/>
        <v>2034</v>
      </c>
      <c r="H251" s="46">
        <f t="shared" si="19"/>
        <v>2034</v>
      </c>
      <c r="I251" s="46">
        <f t="shared" si="20"/>
        <v>1879</v>
      </c>
      <c r="J251" s="51">
        <v>1724</v>
      </c>
      <c r="K251" s="9"/>
      <c r="L251" s="9"/>
      <c r="M251" s="9"/>
    </row>
    <row r="252" spans="1:13" s="8" customFormat="1" ht="15">
      <c r="A252" s="13">
        <v>18</v>
      </c>
      <c r="B252" s="54" t="s">
        <v>180</v>
      </c>
      <c r="C252" s="40">
        <v>8</v>
      </c>
      <c r="D252" s="50" t="s">
        <v>225</v>
      </c>
      <c r="E252" s="55">
        <v>11</v>
      </c>
      <c r="F252" s="40" t="s">
        <v>183</v>
      </c>
      <c r="G252" s="46">
        <f t="shared" si="18"/>
        <v>726</v>
      </c>
      <c r="H252" s="46">
        <f t="shared" si="19"/>
        <v>726</v>
      </c>
      <c r="I252" s="46">
        <f t="shared" si="20"/>
        <v>670</v>
      </c>
      <c r="J252" s="51">
        <v>615</v>
      </c>
      <c r="K252" s="9"/>
      <c r="L252" s="9"/>
      <c r="M252" s="9"/>
    </row>
    <row r="253" spans="1:13" s="8" customFormat="1" ht="15">
      <c r="A253" s="13">
        <v>19</v>
      </c>
      <c r="B253" s="54" t="s">
        <v>181</v>
      </c>
      <c r="C253" s="40">
        <v>12</v>
      </c>
      <c r="D253" s="50" t="s">
        <v>226</v>
      </c>
      <c r="E253" s="55">
        <v>17</v>
      </c>
      <c r="F253" s="40" t="s">
        <v>184</v>
      </c>
      <c r="G253" s="46">
        <f t="shared" si="18"/>
        <v>785</v>
      </c>
      <c r="H253" s="46">
        <f t="shared" si="19"/>
        <v>785</v>
      </c>
      <c r="I253" s="46">
        <f t="shared" si="20"/>
        <v>725</v>
      </c>
      <c r="J253" s="51">
        <v>665</v>
      </c>
      <c r="K253" s="9"/>
      <c r="L253" s="9"/>
      <c r="M253" s="9"/>
    </row>
    <row r="254" spans="1:13" s="8" customFormat="1" ht="15">
      <c r="A254" s="13">
        <v>20</v>
      </c>
      <c r="B254" s="54" t="s">
        <v>182</v>
      </c>
      <c r="C254" s="40">
        <v>12</v>
      </c>
      <c r="D254" s="50" t="s">
        <v>226</v>
      </c>
      <c r="E254" s="55">
        <v>17</v>
      </c>
      <c r="F254" s="40" t="s">
        <v>184</v>
      </c>
      <c r="G254" s="46">
        <f t="shared" si="18"/>
        <v>785</v>
      </c>
      <c r="H254" s="46">
        <f t="shared" si="19"/>
        <v>785</v>
      </c>
      <c r="I254" s="46">
        <f t="shared" si="20"/>
        <v>725</v>
      </c>
      <c r="J254" s="51">
        <v>665</v>
      </c>
      <c r="K254" s="9"/>
      <c r="L254" s="9"/>
      <c r="M254" s="9"/>
    </row>
    <row r="255" spans="1:13" s="8" customFormat="1" ht="15">
      <c r="A255" s="13">
        <v>21</v>
      </c>
      <c r="B255" s="54" t="s">
        <v>384</v>
      </c>
      <c r="C255" s="40"/>
      <c r="D255" s="50"/>
      <c r="E255" s="55"/>
      <c r="F255" s="40" t="s">
        <v>12</v>
      </c>
      <c r="G255" s="46">
        <f t="shared" si="18"/>
        <v>887</v>
      </c>
      <c r="H255" s="46">
        <f t="shared" si="19"/>
        <v>887</v>
      </c>
      <c r="I255" s="46">
        <f t="shared" si="20"/>
        <v>820</v>
      </c>
      <c r="J255" s="46">
        <v>752</v>
      </c>
      <c r="K255" s="9"/>
      <c r="L255" s="9"/>
      <c r="M255" s="9"/>
    </row>
    <row r="256" spans="1:13" s="8" customFormat="1" ht="15">
      <c r="A256" s="13">
        <v>22</v>
      </c>
      <c r="B256" s="54" t="s">
        <v>308</v>
      </c>
      <c r="C256" s="40">
        <v>12</v>
      </c>
      <c r="D256" s="50" t="s">
        <v>309</v>
      </c>
      <c r="E256" s="55">
        <v>8</v>
      </c>
      <c r="F256" s="40" t="s">
        <v>12</v>
      </c>
      <c r="G256" s="46">
        <f t="shared" si="18"/>
        <v>1779</v>
      </c>
      <c r="H256" s="46">
        <f t="shared" si="19"/>
        <v>1779</v>
      </c>
      <c r="I256" s="46">
        <f t="shared" si="20"/>
        <v>1644</v>
      </c>
      <c r="J256" s="51">
        <v>1508</v>
      </c>
      <c r="K256" s="9"/>
      <c r="L256" s="9"/>
      <c r="M256" s="9"/>
    </row>
    <row r="257" spans="1:13" s="8" customFormat="1" ht="30">
      <c r="A257" s="13">
        <v>23</v>
      </c>
      <c r="B257" s="54" t="s">
        <v>294</v>
      </c>
      <c r="C257" s="40">
        <v>8</v>
      </c>
      <c r="D257" s="50" t="s">
        <v>284</v>
      </c>
      <c r="E257" s="57">
        <v>10.5</v>
      </c>
      <c r="F257" s="40" t="s">
        <v>12</v>
      </c>
      <c r="G257" s="46">
        <f>ROUND(PRODUCT(J257,1.18),)</f>
        <v>1514</v>
      </c>
      <c r="H257" s="46">
        <f>ROUND(PRODUCT(J257,1.18),)</f>
        <v>1514</v>
      </c>
      <c r="I257" s="46">
        <f>ROUND(PRODUCT(J257,1.09),)</f>
        <v>1398</v>
      </c>
      <c r="J257" s="51">
        <v>1283</v>
      </c>
      <c r="K257" s="9"/>
      <c r="L257" s="9"/>
      <c r="M257" s="9"/>
    </row>
    <row r="258" spans="1:13" s="8" customFormat="1" ht="15" customHeight="1">
      <c r="A258" s="13">
        <v>24</v>
      </c>
      <c r="B258" s="54" t="s">
        <v>149</v>
      </c>
      <c r="C258" s="40">
        <v>12</v>
      </c>
      <c r="D258" s="50" t="s">
        <v>366</v>
      </c>
      <c r="E258" s="55">
        <v>10</v>
      </c>
      <c r="F258" s="40" t="s">
        <v>12</v>
      </c>
      <c r="G258" s="46">
        <f>ROUND(PRODUCT(J258,1.18),)</f>
        <v>1514</v>
      </c>
      <c r="H258" s="46">
        <f>ROUND(PRODUCT(J258,1.18),)</f>
        <v>1514</v>
      </c>
      <c r="I258" s="46">
        <f>ROUND(PRODUCT(J258,1.09),)</f>
        <v>1398</v>
      </c>
      <c r="J258" s="51">
        <v>1283</v>
      </c>
      <c r="K258" s="9"/>
      <c r="L258" s="9"/>
      <c r="M258" s="9"/>
    </row>
    <row r="259" spans="1:13" s="8" customFormat="1" ht="15" customHeight="1">
      <c r="A259" s="13">
        <v>25</v>
      </c>
      <c r="B259" s="54" t="s">
        <v>188</v>
      </c>
      <c r="C259" s="40">
        <v>8</v>
      </c>
      <c r="D259" s="50" t="s">
        <v>284</v>
      </c>
      <c r="E259" s="55">
        <v>10</v>
      </c>
      <c r="F259" s="40" t="s">
        <v>12</v>
      </c>
      <c r="G259" s="46">
        <f>ROUND(PRODUCT(J259,1.18),)</f>
        <v>1514</v>
      </c>
      <c r="H259" s="46">
        <f>ROUND(PRODUCT(J259,1.18),)</f>
        <v>1514</v>
      </c>
      <c r="I259" s="46">
        <f>ROUND(PRODUCT(J259,1.09),)</f>
        <v>1398</v>
      </c>
      <c r="J259" s="51">
        <v>1283</v>
      </c>
      <c r="K259" s="9"/>
      <c r="L259" s="9"/>
      <c r="M259" s="9"/>
    </row>
    <row r="260" spans="1:13" s="8" customFormat="1" ht="15" customHeight="1">
      <c r="A260" s="13">
        <v>26</v>
      </c>
      <c r="B260" s="54" t="s">
        <v>185</v>
      </c>
      <c r="C260" s="40">
        <v>12</v>
      </c>
      <c r="D260" s="50" t="s">
        <v>227</v>
      </c>
      <c r="E260" s="55">
        <v>17</v>
      </c>
      <c r="F260" s="40" t="s">
        <v>186</v>
      </c>
      <c r="G260" s="46">
        <f t="shared" si="18"/>
        <v>785</v>
      </c>
      <c r="H260" s="46">
        <f t="shared" si="19"/>
        <v>785</v>
      </c>
      <c r="I260" s="46">
        <f t="shared" si="20"/>
        <v>725</v>
      </c>
      <c r="J260" s="51">
        <v>665</v>
      </c>
      <c r="K260" s="9"/>
      <c r="L260" s="9"/>
      <c r="M260" s="9"/>
    </row>
    <row r="261" spans="1:13" s="8" customFormat="1" ht="15" customHeight="1">
      <c r="A261" s="13">
        <v>27</v>
      </c>
      <c r="B261" s="16" t="s">
        <v>380</v>
      </c>
      <c r="C261" s="40">
        <v>20</v>
      </c>
      <c r="D261" s="50"/>
      <c r="E261" s="55"/>
      <c r="F261" s="40" t="s">
        <v>45</v>
      </c>
      <c r="G261" s="46">
        <v>1010</v>
      </c>
      <c r="H261" s="46">
        <v>1010</v>
      </c>
      <c r="I261" s="46">
        <v>933</v>
      </c>
      <c r="J261" s="46">
        <v>856</v>
      </c>
      <c r="K261" s="9"/>
      <c r="L261" s="9"/>
      <c r="M261" s="9"/>
    </row>
    <row r="262" spans="1:13" s="8" customFormat="1" ht="15" customHeight="1">
      <c r="A262" s="13">
        <v>28</v>
      </c>
      <c r="B262" s="16" t="s">
        <v>385</v>
      </c>
      <c r="C262" s="40">
        <v>20</v>
      </c>
      <c r="D262" s="50"/>
      <c r="E262" s="55"/>
      <c r="F262" s="40" t="s">
        <v>13</v>
      </c>
      <c r="G262" s="46">
        <f>ROUND(PRODUCT(J262,1.18),)</f>
        <v>1010</v>
      </c>
      <c r="H262" s="46">
        <f>ROUND(PRODUCT(J262,1.18),)</f>
        <v>1010</v>
      </c>
      <c r="I262" s="46">
        <f>ROUND(PRODUCT(J262,1.09),)</f>
        <v>933</v>
      </c>
      <c r="J262" s="46">
        <v>856</v>
      </c>
      <c r="K262" s="9"/>
      <c r="L262" s="9"/>
      <c r="M262" s="9"/>
    </row>
    <row r="263" spans="1:13" s="8" customFormat="1" ht="15" customHeight="1">
      <c r="A263" s="13">
        <v>29</v>
      </c>
      <c r="B263" s="16" t="s">
        <v>386</v>
      </c>
      <c r="C263" s="40">
        <v>20</v>
      </c>
      <c r="D263" s="50"/>
      <c r="E263" s="55"/>
      <c r="F263" s="40" t="s">
        <v>13</v>
      </c>
      <c r="G263" s="46">
        <f>ROUND(PRODUCT(J263,1.18),)</f>
        <v>1287</v>
      </c>
      <c r="H263" s="46">
        <f>ROUND(PRODUCT(J263,1.18),)</f>
        <v>1287</v>
      </c>
      <c r="I263" s="46">
        <f>ROUND(PRODUCT(J263,1.09),)</f>
        <v>1189</v>
      </c>
      <c r="J263" s="46">
        <v>1091</v>
      </c>
      <c r="K263" s="9"/>
      <c r="L263" s="9"/>
      <c r="M263" s="9"/>
    </row>
    <row r="264" spans="1:13" s="8" customFormat="1" ht="15" customHeight="1">
      <c r="A264" s="13">
        <v>30</v>
      </c>
      <c r="B264" s="16" t="s">
        <v>387</v>
      </c>
      <c r="C264" s="40">
        <v>20</v>
      </c>
      <c r="D264" s="50"/>
      <c r="E264" s="55"/>
      <c r="F264" s="40" t="s">
        <v>13</v>
      </c>
      <c r="G264" s="46">
        <f>ROUND(PRODUCT(J264,1.18),)</f>
        <v>1287</v>
      </c>
      <c r="H264" s="46">
        <f>ROUND(PRODUCT(J264,1.18),)</f>
        <v>1287</v>
      </c>
      <c r="I264" s="46">
        <f>ROUND(PRODUCT(J264,1.09),)</f>
        <v>1189</v>
      </c>
      <c r="J264" s="46">
        <v>1091</v>
      </c>
      <c r="K264" s="9"/>
      <c r="L264" s="9"/>
      <c r="M264" s="9"/>
    </row>
    <row r="265" spans="1:13" s="8" customFormat="1" ht="15" customHeight="1">
      <c r="A265" s="13">
        <v>31</v>
      </c>
      <c r="B265" s="54" t="s">
        <v>193</v>
      </c>
      <c r="C265" s="40">
        <v>16</v>
      </c>
      <c r="D265" s="50" t="s">
        <v>436</v>
      </c>
      <c r="E265" s="55">
        <v>11</v>
      </c>
      <c r="F265" s="40" t="s">
        <v>13</v>
      </c>
      <c r="G265" s="46">
        <f>ROUND(PRODUCT(J265,1.18),)</f>
        <v>1338</v>
      </c>
      <c r="H265" s="46">
        <f>ROUND(PRODUCT(J265,1.18),)</f>
        <v>1338</v>
      </c>
      <c r="I265" s="46">
        <f>ROUND(PRODUCT(J265,1.09),)</f>
        <v>1236</v>
      </c>
      <c r="J265" s="46">
        <v>1134</v>
      </c>
      <c r="K265" s="9"/>
      <c r="L265" s="9"/>
      <c r="M265" s="9"/>
    </row>
    <row r="266" spans="1:13" s="8" customFormat="1" ht="15" customHeight="1">
      <c r="A266" s="13">
        <v>32</v>
      </c>
      <c r="B266" s="54" t="s">
        <v>189</v>
      </c>
      <c r="C266" s="40">
        <v>12</v>
      </c>
      <c r="D266" s="50" t="s">
        <v>290</v>
      </c>
      <c r="E266" s="55">
        <v>15</v>
      </c>
      <c r="F266" s="40" t="s">
        <v>20</v>
      </c>
      <c r="G266" s="46">
        <f t="shared" si="18"/>
        <v>1489</v>
      </c>
      <c r="H266" s="46">
        <f t="shared" si="19"/>
        <v>1489</v>
      </c>
      <c r="I266" s="46">
        <f t="shared" si="20"/>
        <v>1376</v>
      </c>
      <c r="J266" s="51">
        <v>1262</v>
      </c>
      <c r="K266" s="9"/>
      <c r="L266" s="9"/>
      <c r="M266" s="9"/>
    </row>
    <row r="267" spans="1:13" s="8" customFormat="1" ht="15" customHeight="1">
      <c r="A267" s="13">
        <v>33</v>
      </c>
      <c r="B267" s="54" t="s">
        <v>371</v>
      </c>
      <c r="C267" s="40">
        <v>8</v>
      </c>
      <c r="D267" s="50"/>
      <c r="E267" s="55"/>
      <c r="F267" s="40" t="s">
        <v>20</v>
      </c>
      <c r="G267" s="46">
        <f>ROUND(PRODUCT(J267,1.18),)</f>
        <v>1514</v>
      </c>
      <c r="H267" s="46">
        <f>ROUND(PRODUCT(J267,1.18),)</f>
        <v>1514</v>
      </c>
      <c r="I267" s="46">
        <f>ROUND(PRODUCT(J267,1.09),)</f>
        <v>1398</v>
      </c>
      <c r="J267" s="51">
        <v>1283</v>
      </c>
      <c r="K267" s="9"/>
      <c r="L267" s="9"/>
      <c r="M267" s="9"/>
    </row>
    <row r="268" spans="1:13" s="8" customFormat="1" ht="15" customHeight="1">
      <c r="A268" s="13">
        <v>34</v>
      </c>
      <c r="B268" s="54" t="s">
        <v>372</v>
      </c>
      <c r="C268" s="40">
        <v>8</v>
      </c>
      <c r="D268" s="50"/>
      <c r="E268" s="55"/>
      <c r="F268" s="40" t="s">
        <v>20</v>
      </c>
      <c r="G268" s="46">
        <f>ROUND(PRODUCT(J268,1.18),)</f>
        <v>1514</v>
      </c>
      <c r="H268" s="46">
        <f>ROUND(PRODUCT(J268,1.18),)</f>
        <v>1514</v>
      </c>
      <c r="I268" s="46">
        <f>ROUND(PRODUCT(J268,1.09),)</f>
        <v>1398</v>
      </c>
      <c r="J268" s="51">
        <v>1283</v>
      </c>
      <c r="K268" s="9"/>
      <c r="L268" s="9"/>
      <c r="M268" s="9"/>
    </row>
    <row r="269" spans="1:13" s="8" customFormat="1" ht="15" customHeight="1">
      <c r="A269" s="13">
        <v>35</v>
      </c>
      <c r="B269" s="54" t="s">
        <v>281</v>
      </c>
      <c r="C269" s="40">
        <v>8</v>
      </c>
      <c r="D269" s="50" t="s">
        <v>283</v>
      </c>
      <c r="E269" s="57">
        <v>15.8</v>
      </c>
      <c r="F269" s="40" t="s">
        <v>20</v>
      </c>
      <c r="G269" s="46">
        <f t="shared" si="18"/>
        <v>1514</v>
      </c>
      <c r="H269" s="46">
        <f t="shared" si="19"/>
        <v>1514</v>
      </c>
      <c r="I269" s="46">
        <f t="shared" si="20"/>
        <v>1398</v>
      </c>
      <c r="J269" s="51">
        <v>1283</v>
      </c>
      <c r="K269" s="9"/>
      <c r="L269" s="9"/>
      <c r="M269" s="9"/>
    </row>
    <row r="270" spans="1:13" s="8" customFormat="1" ht="15" customHeight="1">
      <c r="A270" s="13">
        <v>36</v>
      </c>
      <c r="B270" s="54" t="s">
        <v>282</v>
      </c>
      <c r="C270" s="40">
        <v>8</v>
      </c>
      <c r="D270" s="50" t="s">
        <v>283</v>
      </c>
      <c r="E270" s="55">
        <v>17</v>
      </c>
      <c r="F270" s="40" t="s">
        <v>20</v>
      </c>
      <c r="G270" s="46">
        <f t="shared" si="18"/>
        <v>1514</v>
      </c>
      <c r="H270" s="46">
        <f t="shared" si="19"/>
        <v>1514</v>
      </c>
      <c r="I270" s="46">
        <f t="shared" si="20"/>
        <v>1398</v>
      </c>
      <c r="J270" s="51">
        <v>1283</v>
      </c>
      <c r="K270" s="9"/>
      <c r="L270" s="9"/>
      <c r="M270" s="9"/>
    </row>
    <row r="271" spans="1:13" s="8" customFormat="1" ht="15" customHeight="1">
      <c r="A271" s="13">
        <v>37</v>
      </c>
      <c r="B271" s="54" t="s">
        <v>110</v>
      </c>
      <c r="C271" s="40">
        <v>8</v>
      </c>
      <c r="D271" s="50" t="s">
        <v>283</v>
      </c>
      <c r="E271" s="55">
        <v>18</v>
      </c>
      <c r="F271" s="40" t="s">
        <v>20</v>
      </c>
      <c r="G271" s="46">
        <f t="shared" si="18"/>
        <v>1514</v>
      </c>
      <c r="H271" s="46">
        <f t="shared" si="19"/>
        <v>1514</v>
      </c>
      <c r="I271" s="46">
        <f t="shared" si="20"/>
        <v>1398</v>
      </c>
      <c r="J271" s="51">
        <v>1283</v>
      </c>
      <c r="K271" s="9"/>
      <c r="L271" s="9"/>
      <c r="M271" s="9"/>
    </row>
    <row r="272" spans="1:13" s="8" customFormat="1" ht="15">
      <c r="A272" s="13">
        <v>38</v>
      </c>
      <c r="B272" s="54" t="s">
        <v>111</v>
      </c>
      <c r="C272" s="40">
        <v>6</v>
      </c>
      <c r="D272" s="50" t="s">
        <v>115</v>
      </c>
      <c r="E272" s="55">
        <v>12</v>
      </c>
      <c r="F272" s="40" t="s">
        <v>20</v>
      </c>
      <c r="G272" s="46">
        <f>ROUND(PRODUCT(H272,1.09),)</f>
        <v>1619</v>
      </c>
      <c r="H272" s="51">
        <v>1485</v>
      </c>
      <c r="I272" s="51"/>
      <c r="J272" s="51"/>
      <c r="K272" s="9"/>
      <c r="L272" s="9"/>
      <c r="M272" s="9"/>
    </row>
    <row r="273" spans="1:13" s="8" customFormat="1" ht="15">
      <c r="A273" s="13">
        <v>39</v>
      </c>
      <c r="B273" s="16" t="s">
        <v>377</v>
      </c>
      <c r="C273" s="40">
        <v>8</v>
      </c>
      <c r="D273" s="50"/>
      <c r="E273" s="55"/>
      <c r="F273" s="11" t="s">
        <v>23</v>
      </c>
      <c r="G273" s="46">
        <v>1479</v>
      </c>
      <c r="H273" s="46">
        <v>1479</v>
      </c>
      <c r="I273" s="46">
        <f>ROUND(PRODUCT(J273,1.09),)</f>
        <v>1366</v>
      </c>
      <c r="J273" s="46">
        <v>1253</v>
      </c>
      <c r="K273" s="9"/>
      <c r="L273" s="9"/>
      <c r="M273" s="9"/>
    </row>
    <row r="274" spans="1:13" s="8" customFormat="1" ht="15">
      <c r="A274" s="13">
        <v>40</v>
      </c>
      <c r="B274" s="54" t="s">
        <v>151</v>
      </c>
      <c r="C274" s="40">
        <v>6</v>
      </c>
      <c r="D274" s="50" t="s">
        <v>143</v>
      </c>
      <c r="E274" s="55">
        <v>7</v>
      </c>
      <c r="F274" s="40" t="s">
        <v>132</v>
      </c>
      <c r="G274" s="46">
        <f>ROUND(PRODUCT(J274,1.18),)</f>
        <v>1788</v>
      </c>
      <c r="H274" s="46">
        <f>ROUND(PRODUCT(J274,1.18),)</f>
        <v>1788</v>
      </c>
      <c r="I274" s="46">
        <f>ROUND(PRODUCT(J274,1.09),)</f>
        <v>1651</v>
      </c>
      <c r="J274" s="51">
        <v>1515</v>
      </c>
      <c r="K274" s="9"/>
      <c r="L274" s="9"/>
      <c r="M274" s="9"/>
    </row>
    <row r="275" spans="1:13" s="8" customFormat="1" ht="15">
      <c r="A275" s="13">
        <v>41</v>
      </c>
      <c r="B275" s="54" t="s">
        <v>152</v>
      </c>
      <c r="C275" s="40"/>
      <c r="D275" s="50"/>
      <c r="E275" s="55"/>
      <c r="F275" s="40" t="s">
        <v>132</v>
      </c>
      <c r="G275" s="46">
        <f>ROUND(PRODUCT(J275,1.18),)</f>
        <v>1788</v>
      </c>
      <c r="H275" s="46">
        <f>ROUND(PRODUCT(J275,1.18),)</f>
        <v>1788</v>
      </c>
      <c r="I275" s="46">
        <f>ROUND(PRODUCT(J275,1.09),)</f>
        <v>1651</v>
      </c>
      <c r="J275" s="51">
        <v>1515</v>
      </c>
      <c r="K275" s="9"/>
      <c r="L275" s="9"/>
      <c r="M275" s="9"/>
    </row>
    <row r="276" spans="1:13" s="8" customFormat="1" ht="15">
      <c r="A276" s="13">
        <v>42</v>
      </c>
      <c r="B276" s="54" t="s">
        <v>388</v>
      </c>
      <c r="C276" s="40">
        <v>20</v>
      </c>
      <c r="D276" s="50"/>
      <c r="E276" s="55"/>
      <c r="F276" s="40" t="s">
        <v>133</v>
      </c>
      <c r="G276" s="46">
        <f>ROUND(PRODUCT(J276,1.18),)</f>
        <v>1086</v>
      </c>
      <c r="H276" s="46">
        <f>ROUND(PRODUCT(J276,1.18),)</f>
        <v>1086</v>
      </c>
      <c r="I276" s="46">
        <f>ROUND(PRODUCT(J276,1.09),)</f>
        <v>1003</v>
      </c>
      <c r="J276" s="46">
        <v>920</v>
      </c>
      <c r="K276" s="9"/>
      <c r="L276" s="9"/>
      <c r="M276" s="9"/>
    </row>
    <row r="277" spans="1:13" s="8" customFormat="1" ht="15">
      <c r="A277" s="13">
        <v>43</v>
      </c>
      <c r="B277" s="54" t="s">
        <v>190</v>
      </c>
      <c r="C277" s="40">
        <v>8</v>
      </c>
      <c r="D277" s="50" t="s">
        <v>367</v>
      </c>
      <c r="E277" s="55">
        <v>10</v>
      </c>
      <c r="F277" s="40" t="s">
        <v>133</v>
      </c>
      <c r="G277" s="46">
        <f>ROUND(PRODUCT(J277,1.18),)</f>
        <v>2190</v>
      </c>
      <c r="H277" s="46">
        <f>ROUND(PRODUCT(J277,1.18),)</f>
        <v>2190</v>
      </c>
      <c r="I277" s="46">
        <f>ROUND(PRODUCT(J277,1.09),)</f>
        <v>2023</v>
      </c>
      <c r="J277" s="51">
        <v>1856</v>
      </c>
      <c r="K277" s="9"/>
      <c r="L277" s="9"/>
      <c r="M277" s="9"/>
    </row>
    <row r="278" spans="1:13" s="8" customFormat="1" ht="15">
      <c r="A278" s="13">
        <v>44</v>
      </c>
      <c r="B278" s="54" t="s">
        <v>112</v>
      </c>
      <c r="C278" s="40">
        <v>4</v>
      </c>
      <c r="D278" s="50" t="s">
        <v>116</v>
      </c>
      <c r="E278" s="55">
        <v>10</v>
      </c>
      <c r="F278" s="40" t="s">
        <v>133</v>
      </c>
      <c r="G278" s="46">
        <f>ROUND(PRODUCT(I278,1.18),)</f>
        <v>1770</v>
      </c>
      <c r="H278" s="46">
        <f>ROUND(PRODUCT(I278,1.09),)</f>
        <v>1635</v>
      </c>
      <c r="I278" s="51">
        <v>1500</v>
      </c>
      <c r="J278" s="51"/>
      <c r="K278" s="9"/>
      <c r="L278" s="9"/>
      <c r="M278" s="9"/>
    </row>
    <row r="279" spans="1:13" s="8" customFormat="1" ht="15">
      <c r="A279" s="13">
        <v>45</v>
      </c>
      <c r="B279" s="54" t="s">
        <v>113</v>
      </c>
      <c r="C279" s="40">
        <v>4</v>
      </c>
      <c r="D279" s="50" t="s">
        <v>116</v>
      </c>
      <c r="E279" s="57">
        <v>11.5</v>
      </c>
      <c r="F279" s="40" t="s">
        <v>133</v>
      </c>
      <c r="G279" s="46">
        <f>ROUND(PRODUCT(H279,1.09),)</f>
        <v>1946</v>
      </c>
      <c r="H279" s="51">
        <v>1785</v>
      </c>
      <c r="I279" s="51"/>
      <c r="J279" s="51"/>
      <c r="K279" s="9"/>
      <c r="L279" s="9"/>
      <c r="M279" s="9"/>
    </row>
    <row r="280" spans="1:13" s="8" customFormat="1" ht="15">
      <c r="A280" s="13">
        <v>46</v>
      </c>
      <c r="B280" s="54" t="s">
        <v>285</v>
      </c>
      <c r="C280" s="40">
        <v>4</v>
      </c>
      <c r="D280" s="50" t="s">
        <v>286</v>
      </c>
      <c r="E280" s="57"/>
      <c r="F280" s="40" t="s">
        <v>133</v>
      </c>
      <c r="G280" s="46">
        <f>ROUND(PRODUCT(J280,1.18),)</f>
        <v>3305</v>
      </c>
      <c r="H280" s="46">
        <f>ROUND(PRODUCT(J280,1.18),)</f>
        <v>3305</v>
      </c>
      <c r="I280" s="46">
        <f>ROUND(PRODUCT(J280,1.09),)</f>
        <v>3053</v>
      </c>
      <c r="J280" s="51">
        <v>2801</v>
      </c>
      <c r="K280" s="9"/>
      <c r="L280" s="9"/>
      <c r="M280" s="9"/>
    </row>
    <row r="281" spans="1:13" s="8" customFormat="1" ht="15">
      <c r="A281" s="13">
        <v>47</v>
      </c>
      <c r="B281" s="54" t="s">
        <v>275</v>
      </c>
      <c r="C281" s="40">
        <v>6</v>
      </c>
      <c r="D281" s="50" t="s">
        <v>276</v>
      </c>
      <c r="E281" s="57"/>
      <c r="F281" s="40" t="s">
        <v>277</v>
      </c>
      <c r="G281" s="46">
        <f>ROUND(PRODUCT(I281,1.18),)</f>
        <v>2106</v>
      </c>
      <c r="H281" s="46">
        <f>ROUND(PRODUCT(I281,1.09),)</f>
        <v>1946</v>
      </c>
      <c r="I281" s="51">
        <v>1785</v>
      </c>
      <c r="J281" s="51"/>
      <c r="K281" s="9"/>
      <c r="L281" s="9"/>
      <c r="M281" s="9"/>
    </row>
    <row r="282" spans="1:13" s="8" customFormat="1" ht="30">
      <c r="A282" s="13">
        <v>48</v>
      </c>
      <c r="B282" s="54" t="s">
        <v>88</v>
      </c>
      <c r="C282" s="40">
        <v>8</v>
      </c>
      <c r="D282" s="50" t="s">
        <v>117</v>
      </c>
      <c r="E282" s="55">
        <v>13</v>
      </c>
      <c r="F282" s="40" t="s">
        <v>96</v>
      </c>
      <c r="G282" s="46">
        <f>ROUND(PRODUCT(I282,1.18),)</f>
        <v>1593</v>
      </c>
      <c r="H282" s="46">
        <f>ROUND(PRODUCT(I282,1.09),)</f>
        <v>1472</v>
      </c>
      <c r="I282" s="51">
        <v>1350</v>
      </c>
      <c r="J282" s="51"/>
      <c r="K282" s="9"/>
      <c r="L282" s="9"/>
      <c r="M282" s="9"/>
    </row>
    <row r="283" spans="1:13" s="8" customFormat="1" ht="15">
      <c r="A283" s="13">
        <v>49</v>
      </c>
      <c r="B283" s="54" t="s">
        <v>41</v>
      </c>
      <c r="C283" s="40">
        <v>4</v>
      </c>
      <c r="D283" s="50" t="s">
        <v>57</v>
      </c>
      <c r="E283" s="55">
        <v>8</v>
      </c>
      <c r="F283" s="40" t="s">
        <v>40</v>
      </c>
      <c r="G283" s="46">
        <f>ROUND(PRODUCT(J283,1.18),)</f>
        <v>2301</v>
      </c>
      <c r="H283" s="46">
        <f>ROUND(PRODUCT(J283,1.18),)</f>
        <v>2301</v>
      </c>
      <c r="I283" s="46">
        <f>ROUND(PRODUCT(J283,1.09),)</f>
        <v>2126</v>
      </c>
      <c r="J283" s="51">
        <v>1950</v>
      </c>
      <c r="K283" s="9"/>
      <c r="L283" s="9"/>
      <c r="M283" s="9"/>
    </row>
    <row r="284" spans="1:13" s="8" customFormat="1" ht="15">
      <c r="A284" s="13">
        <v>50</v>
      </c>
      <c r="B284" s="54" t="s">
        <v>114</v>
      </c>
      <c r="C284" s="40">
        <v>4</v>
      </c>
      <c r="D284" s="50" t="s">
        <v>161</v>
      </c>
      <c r="E284" s="55">
        <v>5</v>
      </c>
      <c r="F284" s="40" t="s">
        <v>40</v>
      </c>
      <c r="G284" s="46">
        <f>ROUND(PRODUCT(J284,1.18),)</f>
        <v>2336</v>
      </c>
      <c r="H284" s="46">
        <f>ROUND(PRODUCT(J284,1.18),)</f>
        <v>2336</v>
      </c>
      <c r="I284" s="46">
        <f>ROUND(PRODUCT(J284,1.09),)</f>
        <v>2158</v>
      </c>
      <c r="J284" s="51">
        <v>1980</v>
      </c>
      <c r="K284" s="9"/>
      <c r="L284" s="9"/>
      <c r="M284" s="9"/>
    </row>
    <row r="285" spans="1:13" s="8" customFormat="1" ht="30">
      <c r="A285" s="13">
        <v>51</v>
      </c>
      <c r="B285" s="54" t="s">
        <v>89</v>
      </c>
      <c r="C285" s="40">
        <v>4</v>
      </c>
      <c r="D285" s="50" t="s">
        <v>97</v>
      </c>
      <c r="E285" s="55"/>
      <c r="F285" s="40" t="s">
        <v>24</v>
      </c>
      <c r="G285" s="46">
        <f>ROUND(PRODUCT(J285,1.18),)</f>
        <v>2390</v>
      </c>
      <c r="H285" s="46">
        <f>ROUND(PRODUCT(J285,1.18),)</f>
        <v>2390</v>
      </c>
      <c r="I285" s="46">
        <f>ROUND(PRODUCT(J285,1.09),)</f>
        <v>2207</v>
      </c>
      <c r="J285" s="51">
        <v>2025</v>
      </c>
      <c r="K285" s="9"/>
      <c r="L285" s="9"/>
      <c r="M285" s="9"/>
    </row>
    <row r="286" spans="1:13" s="8" customFormat="1" ht="15">
      <c r="A286" s="13">
        <v>52</v>
      </c>
      <c r="B286" s="54" t="s">
        <v>287</v>
      </c>
      <c r="C286" s="40">
        <v>8</v>
      </c>
      <c r="D286" s="50" t="s">
        <v>367</v>
      </c>
      <c r="E286" s="55">
        <v>10</v>
      </c>
      <c r="F286" s="40" t="s">
        <v>91</v>
      </c>
      <c r="G286" s="46">
        <f>ROUND(PRODUCT(J286,1.18),)</f>
        <v>2676</v>
      </c>
      <c r="H286" s="46">
        <f>ROUND(PRODUCT(J286,1.18),)</f>
        <v>2676</v>
      </c>
      <c r="I286" s="46">
        <f>ROUND(PRODUCT(J286,1.09),)</f>
        <v>2472</v>
      </c>
      <c r="J286" s="51">
        <v>2268</v>
      </c>
      <c r="K286" s="9"/>
      <c r="L286" s="9"/>
      <c r="M286" s="9"/>
    </row>
    <row r="287" spans="1:13" s="8" customFormat="1" ht="15" customHeight="1">
      <c r="A287" s="13">
        <v>53</v>
      </c>
      <c r="B287" s="54" t="s">
        <v>90</v>
      </c>
      <c r="C287" s="40">
        <v>4</v>
      </c>
      <c r="D287" s="50" t="s">
        <v>98</v>
      </c>
      <c r="E287" s="55"/>
      <c r="F287" s="40" t="s">
        <v>91</v>
      </c>
      <c r="G287" s="46">
        <f>ROUND(PRODUCT(J287,1.18),)</f>
        <v>3411</v>
      </c>
      <c r="H287" s="46">
        <f>ROUND(PRODUCT(J287,1.18),)</f>
        <v>3411</v>
      </c>
      <c r="I287" s="46">
        <f>ROUND(PRODUCT(J287,1.09),)</f>
        <v>3151</v>
      </c>
      <c r="J287" s="51">
        <v>2891</v>
      </c>
      <c r="K287" s="9"/>
      <c r="L287" s="9"/>
      <c r="M287" s="9"/>
    </row>
    <row r="288" spans="1:13" s="8" customFormat="1" ht="13.5" customHeight="1">
      <c r="A288" s="15"/>
      <c r="B288" s="66" t="s">
        <v>19</v>
      </c>
      <c r="C288" s="69"/>
      <c r="D288" s="69"/>
      <c r="E288" s="69"/>
      <c r="F288" s="69"/>
      <c r="G288" s="69"/>
      <c r="H288" s="69"/>
      <c r="I288" s="70"/>
      <c r="J288" s="70"/>
      <c r="K288" s="9"/>
      <c r="L288" s="9"/>
      <c r="M288" s="9"/>
    </row>
    <row r="289" spans="1:13" ht="15.75" customHeight="1">
      <c r="A289" s="13">
        <v>1</v>
      </c>
      <c r="B289" s="16" t="s">
        <v>196</v>
      </c>
      <c r="C289" s="11">
        <v>36</v>
      </c>
      <c r="D289" s="26" t="s">
        <v>228</v>
      </c>
      <c r="E289" s="27">
        <v>9</v>
      </c>
      <c r="F289" s="40" t="s">
        <v>21</v>
      </c>
      <c r="G289" s="46">
        <f aca="true" t="shared" si="21" ref="G289:G313">ROUND(PRODUCT(J289,1.18),)</f>
        <v>885</v>
      </c>
      <c r="H289" s="46">
        <f aca="true" t="shared" si="22" ref="H289:H313">ROUND(PRODUCT(J289,1.18),)</f>
        <v>885</v>
      </c>
      <c r="I289" s="46">
        <f aca="true" t="shared" si="23" ref="I289:I313">ROUND(PRODUCT(J289,1.09),)</f>
        <v>818</v>
      </c>
      <c r="J289" s="51">
        <v>750</v>
      </c>
      <c r="K289" s="5"/>
      <c r="L289" s="5"/>
      <c r="M289" s="5"/>
    </row>
    <row r="290" spans="1:13" ht="15.75" customHeight="1">
      <c r="A290" s="13">
        <v>2</v>
      </c>
      <c r="B290" s="16" t="s">
        <v>197</v>
      </c>
      <c r="C290" s="11">
        <v>24</v>
      </c>
      <c r="D290" s="26" t="s">
        <v>229</v>
      </c>
      <c r="E290" s="27">
        <v>5</v>
      </c>
      <c r="F290" s="40" t="s">
        <v>10</v>
      </c>
      <c r="G290" s="46">
        <f t="shared" si="21"/>
        <v>1363</v>
      </c>
      <c r="H290" s="46">
        <f t="shared" si="22"/>
        <v>1363</v>
      </c>
      <c r="I290" s="46">
        <f t="shared" si="23"/>
        <v>1259</v>
      </c>
      <c r="J290" s="51">
        <v>1155</v>
      </c>
      <c r="K290" s="5"/>
      <c r="L290" s="5"/>
      <c r="M290" s="5"/>
    </row>
    <row r="291" spans="1:13" ht="15.75" customHeight="1">
      <c r="A291" s="13">
        <v>3</v>
      </c>
      <c r="B291" s="16" t="s">
        <v>198</v>
      </c>
      <c r="C291" s="11">
        <v>24</v>
      </c>
      <c r="D291" s="26" t="s">
        <v>229</v>
      </c>
      <c r="E291" s="27">
        <v>6</v>
      </c>
      <c r="F291" s="40" t="s">
        <v>10</v>
      </c>
      <c r="G291" s="46">
        <f t="shared" si="21"/>
        <v>1416</v>
      </c>
      <c r="H291" s="46">
        <f t="shared" si="22"/>
        <v>1416</v>
      </c>
      <c r="I291" s="46">
        <f t="shared" si="23"/>
        <v>1308</v>
      </c>
      <c r="J291" s="51">
        <v>1200</v>
      </c>
      <c r="K291" s="5"/>
      <c r="L291" s="5"/>
      <c r="M291" s="5"/>
    </row>
    <row r="292" spans="1:13" ht="15.75" customHeight="1">
      <c r="A292" s="13">
        <v>4</v>
      </c>
      <c r="B292" s="16" t="s">
        <v>199</v>
      </c>
      <c r="C292" s="11">
        <v>24</v>
      </c>
      <c r="D292" s="26" t="s">
        <v>230</v>
      </c>
      <c r="E292" s="27">
        <v>6</v>
      </c>
      <c r="F292" s="40" t="s">
        <v>10</v>
      </c>
      <c r="G292" s="46">
        <f t="shared" si="21"/>
        <v>1558</v>
      </c>
      <c r="H292" s="46">
        <f t="shared" si="22"/>
        <v>1558</v>
      </c>
      <c r="I292" s="46">
        <f t="shared" si="23"/>
        <v>1439</v>
      </c>
      <c r="J292" s="51">
        <v>1320</v>
      </c>
      <c r="K292" s="5"/>
      <c r="L292" s="5"/>
      <c r="M292" s="5"/>
    </row>
    <row r="293" spans="1:13" ht="15.75" customHeight="1">
      <c r="A293" s="13">
        <v>5</v>
      </c>
      <c r="B293" s="16" t="s">
        <v>200</v>
      </c>
      <c r="C293" s="11">
        <v>12</v>
      </c>
      <c r="D293" s="26" t="s">
        <v>231</v>
      </c>
      <c r="E293" s="27">
        <v>5</v>
      </c>
      <c r="F293" s="40" t="s">
        <v>8</v>
      </c>
      <c r="G293" s="46">
        <f t="shared" si="21"/>
        <v>1682</v>
      </c>
      <c r="H293" s="46">
        <f t="shared" si="22"/>
        <v>1682</v>
      </c>
      <c r="I293" s="46">
        <f t="shared" si="23"/>
        <v>1553</v>
      </c>
      <c r="J293" s="51">
        <v>1425</v>
      </c>
      <c r="K293" s="5"/>
      <c r="L293" s="5"/>
      <c r="M293" s="5"/>
    </row>
    <row r="294" spans="1:13" ht="15.75" customHeight="1">
      <c r="A294" s="13">
        <v>6</v>
      </c>
      <c r="B294" s="16" t="s">
        <v>118</v>
      </c>
      <c r="C294" s="11">
        <v>12</v>
      </c>
      <c r="D294" s="26" t="s">
        <v>119</v>
      </c>
      <c r="E294" s="27">
        <v>6</v>
      </c>
      <c r="F294" s="40" t="s">
        <v>20</v>
      </c>
      <c r="G294" s="46">
        <f t="shared" si="21"/>
        <v>1859</v>
      </c>
      <c r="H294" s="46">
        <f t="shared" si="22"/>
        <v>1859</v>
      </c>
      <c r="I294" s="46">
        <f t="shared" si="23"/>
        <v>1717</v>
      </c>
      <c r="J294" s="51">
        <v>1575</v>
      </c>
      <c r="K294" s="5"/>
      <c r="L294" s="5"/>
      <c r="M294" s="5"/>
    </row>
    <row r="295" spans="1:13" ht="15.75" customHeight="1">
      <c r="A295" s="13">
        <v>7</v>
      </c>
      <c r="B295" s="16" t="s">
        <v>201</v>
      </c>
      <c r="C295" s="11">
        <v>12</v>
      </c>
      <c r="D295" s="26" t="s">
        <v>232</v>
      </c>
      <c r="E295" s="27">
        <v>6</v>
      </c>
      <c r="F295" s="40" t="s">
        <v>20</v>
      </c>
      <c r="G295" s="46">
        <f t="shared" si="21"/>
        <v>1894</v>
      </c>
      <c r="H295" s="46">
        <f t="shared" si="22"/>
        <v>1894</v>
      </c>
      <c r="I295" s="46">
        <f t="shared" si="23"/>
        <v>1749</v>
      </c>
      <c r="J295" s="51">
        <v>1605</v>
      </c>
      <c r="K295" s="5"/>
      <c r="L295" s="5"/>
      <c r="M295" s="5"/>
    </row>
    <row r="296" spans="1:13" ht="15.75" customHeight="1">
      <c r="A296" s="13">
        <v>8</v>
      </c>
      <c r="B296" s="16" t="s">
        <v>42</v>
      </c>
      <c r="C296" s="11">
        <v>12</v>
      </c>
      <c r="D296" s="26" t="s">
        <v>58</v>
      </c>
      <c r="E296" s="27">
        <v>9</v>
      </c>
      <c r="F296" s="40" t="s">
        <v>25</v>
      </c>
      <c r="G296" s="46">
        <f t="shared" si="21"/>
        <v>1947</v>
      </c>
      <c r="H296" s="46">
        <f t="shared" si="22"/>
        <v>1947</v>
      </c>
      <c r="I296" s="46">
        <f t="shared" si="23"/>
        <v>1799</v>
      </c>
      <c r="J296" s="51">
        <v>1650</v>
      </c>
      <c r="K296" s="5"/>
      <c r="L296" s="5"/>
      <c r="M296" s="5"/>
    </row>
    <row r="297" spans="1:13" ht="30" customHeight="1">
      <c r="A297" s="13">
        <v>9</v>
      </c>
      <c r="B297" s="16" t="s">
        <v>254</v>
      </c>
      <c r="C297" s="11">
        <v>30</v>
      </c>
      <c r="D297" s="26" t="s">
        <v>263</v>
      </c>
      <c r="E297" s="29">
        <v>12.3</v>
      </c>
      <c r="F297" s="40" t="s">
        <v>15</v>
      </c>
      <c r="G297" s="46">
        <f t="shared" si="21"/>
        <v>1115</v>
      </c>
      <c r="H297" s="46">
        <f t="shared" si="22"/>
        <v>1115</v>
      </c>
      <c r="I297" s="46">
        <f t="shared" si="23"/>
        <v>1030</v>
      </c>
      <c r="J297" s="46">
        <v>945</v>
      </c>
      <c r="K297" s="5"/>
      <c r="L297" s="5"/>
      <c r="M297" s="5"/>
    </row>
    <row r="298" spans="1:13" ht="30" customHeight="1">
      <c r="A298" s="13">
        <v>10</v>
      </c>
      <c r="B298" s="16" t="s">
        <v>255</v>
      </c>
      <c r="C298" s="11">
        <v>30</v>
      </c>
      <c r="D298" s="26" t="s">
        <v>263</v>
      </c>
      <c r="E298" s="29">
        <v>12.3</v>
      </c>
      <c r="F298" s="40" t="s">
        <v>15</v>
      </c>
      <c r="G298" s="46">
        <f t="shared" si="21"/>
        <v>1115</v>
      </c>
      <c r="H298" s="46">
        <f t="shared" si="22"/>
        <v>1115</v>
      </c>
      <c r="I298" s="46">
        <f t="shared" si="23"/>
        <v>1030</v>
      </c>
      <c r="J298" s="46">
        <v>945</v>
      </c>
      <c r="K298" s="5"/>
      <c r="L298" s="5"/>
      <c r="M298" s="5"/>
    </row>
    <row r="299" spans="1:13" ht="30" customHeight="1">
      <c r="A299" s="13">
        <v>11</v>
      </c>
      <c r="B299" s="16" t="s">
        <v>256</v>
      </c>
      <c r="C299" s="11">
        <v>30</v>
      </c>
      <c r="D299" s="26" t="s">
        <v>263</v>
      </c>
      <c r="E299" s="29">
        <v>12.3</v>
      </c>
      <c r="F299" s="40" t="s">
        <v>15</v>
      </c>
      <c r="G299" s="46">
        <f t="shared" si="21"/>
        <v>1115</v>
      </c>
      <c r="H299" s="46">
        <f t="shared" si="22"/>
        <v>1115</v>
      </c>
      <c r="I299" s="46">
        <f t="shared" si="23"/>
        <v>1030</v>
      </c>
      <c r="J299" s="46">
        <v>945</v>
      </c>
      <c r="K299" s="5"/>
      <c r="L299" s="5"/>
      <c r="M299" s="5"/>
    </row>
    <row r="300" spans="1:13" ht="30" customHeight="1">
      <c r="A300" s="13">
        <v>12</v>
      </c>
      <c r="B300" s="16" t="s">
        <v>257</v>
      </c>
      <c r="C300" s="11">
        <v>30</v>
      </c>
      <c r="D300" s="26" t="s">
        <v>263</v>
      </c>
      <c r="E300" s="29">
        <v>12.3</v>
      </c>
      <c r="F300" s="40" t="s">
        <v>15</v>
      </c>
      <c r="G300" s="46">
        <f t="shared" si="21"/>
        <v>1115</v>
      </c>
      <c r="H300" s="46">
        <f t="shared" si="22"/>
        <v>1115</v>
      </c>
      <c r="I300" s="46">
        <f t="shared" si="23"/>
        <v>1030</v>
      </c>
      <c r="J300" s="46">
        <v>945</v>
      </c>
      <c r="K300" s="5"/>
      <c r="L300" s="5"/>
      <c r="M300" s="5"/>
    </row>
    <row r="301" spans="1:13" ht="30" customHeight="1">
      <c r="A301" s="13">
        <v>13</v>
      </c>
      <c r="B301" s="16" t="s">
        <v>258</v>
      </c>
      <c r="C301" s="11">
        <v>30</v>
      </c>
      <c r="D301" s="26" t="s">
        <v>263</v>
      </c>
      <c r="E301" s="29">
        <v>12.3</v>
      </c>
      <c r="F301" s="40" t="s">
        <v>15</v>
      </c>
      <c r="G301" s="46">
        <f t="shared" si="21"/>
        <v>1115</v>
      </c>
      <c r="H301" s="46">
        <f t="shared" si="22"/>
        <v>1115</v>
      </c>
      <c r="I301" s="46">
        <f t="shared" si="23"/>
        <v>1030</v>
      </c>
      <c r="J301" s="46">
        <v>945</v>
      </c>
      <c r="K301" s="5"/>
      <c r="L301" s="5"/>
      <c r="M301" s="5"/>
    </row>
    <row r="302" spans="1:13" ht="30" customHeight="1">
      <c r="A302" s="13">
        <v>14</v>
      </c>
      <c r="B302" s="16" t="s">
        <v>259</v>
      </c>
      <c r="C302" s="11">
        <v>16</v>
      </c>
      <c r="D302" s="26" t="s">
        <v>262</v>
      </c>
      <c r="E302" s="29">
        <v>10.6</v>
      </c>
      <c r="F302" s="40" t="s">
        <v>170</v>
      </c>
      <c r="G302" s="46">
        <f t="shared" si="21"/>
        <v>1328</v>
      </c>
      <c r="H302" s="46">
        <f t="shared" si="22"/>
        <v>1328</v>
      </c>
      <c r="I302" s="46">
        <f t="shared" si="23"/>
        <v>1226</v>
      </c>
      <c r="J302" s="46">
        <v>1125</v>
      </c>
      <c r="K302" s="5"/>
      <c r="L302" s="5"/>
      <c r="M302" s="5"/>
    </row>
    <row r="303" spans="1:13" ht="30" customHeight="1">
      <c r="A303" s="13">
        <v>15</v>
      </c>
      <c r="B303" s="16" t="s">
        <v>260</v>
      </c>
      <c r="C303" s="11">
        <v>16</v>
      </c>
      <c r="D303" s="26" t="s">
        <v>262</v>
      </c>
      <c r="E303" s="29">
        <v>10.6</v>
      </c>
      <c r="F303" s="40" t="s">
        <v>170</v>
      </c>
      <c r="G303" s="46">
        <f t="shared" si="21"/>
        <v>1328</v>
      </c>
      <c r="H303" s="46">
        <f t="shared" si="22"/>
        <v>1328</v>
      </c>
      <c r="I303" s="46">
        <f t="shared" si="23"/>
        <v>1226</v>
      </c>
      <c r="J303" s="46">
        <v>1125</v>
      </c>
      <c r="K303" s="5"/>
      <c r="L303" s="5"/>
      <c r="M303" s="5"/>
    </row>
    <row r="304" spans="1:13" ht="30" customHeight="1">
      <c r="A304" s="13">
        <v>16</v>
      </c>
      <c r="B304" s="16" t="s">
        <v>261</v>
      </c>
      <c r="C304" s="11">
        <v>16</v>
      </c>
      <c r="D304" s="26" t="s">
        <v>262</v>
      </c>
      <c r="E304" s="29">
        <v>10.6</v>
      </c>
      <c r="F304" s="40" t="s">
        <v>170</v>
      </c>
      <c r="G304" s="46">
        <f t="shared" si="21"/>
        <v>1328</v>
      </c>
      <c r="H304" s="46">
        <f t="shared" si="22"/>
        <v>1328</v>
      </c>
      <c r="I304" s="46">
        <f t="shared" si="23"/>
        <v>1226</v>
      </c>
      <c r="J304" s="46">
        <v>1125</v>
      </c>
      <c r="K304" s="5"/>
      <c r="L304" s="5"/>
      <c r="M304" s="5"/>
    </row>
    <row r="305" spans="1:13" ht="15" customHeight="1">
      <c r="A305" s="13">
        <v>17</v>
      </c>
      <c r="B305" s="54" t="s">
        <v>342</v>
      </c>
      <c r="C305" s="40">
        <v>250</v>
      </c>
      <c r="D305" s="26"/>
      <c r="E305" s="29"/>
      <c r="F305" s="40" t="s">
        <v>344</v>
      </c>
      <c r="G305" s="46">
        <v>217.2</v>
      </c>
      <c r="H305" s="46">
        <v>201.8</v>
      </c>
      <c r="I305" s="46">
        <v>186.4</v>
      </c>
      <c r="J305" s="46">
        <v>171</v>
      </c>
      <c r="K305" s="5"/>
      <c r="L305" s="5"/>
      <c r="M305" s="5"/>
    </row>
    <row r="306" spans="1:13" ht="15" customHeight="1">
      <c r="A306" s="13">
        <v>18</v>
      </c>
      <c r="B306" s="54" t="s">
        <v>343</v>
      </c>
      <c r="C306" s="40">
        <v>250</v>
      </c>
      <c r="D306" s="26"/>
      <c r="E306" s="29"/>
      <c r="F306" s="40" t="s">
        <v>344</v>
      </c>
      <c r="G306" s="46">
        <v>217.2</v>
      </c>
      <c r="H306" s="46">
        <v>201.8</v>
      </c>
      <c r="I306" s="46">
        <v>186.4</v>
      </c>
      <c r="J306" s="46">
        <v>171</v>
      </c>
      <c r="K306" s="5"/>
      <c r="L306" s="5"/>
      <c r="M306" s="5"/>
    </row>
    <row r="307" spans="1:13" ht="15" customHeight="1">
      <c r="A307" s="13">
        <v>19</v>
      </c>
      <c r="B307" s="16" t="s">
        <v>93</v>
      </c>
      <c r="C307" s="11">
        <v>25</v>
      </c>
      <c r="D307" s="50" t="s">
        <v>99</v>
      </c>
      <c r="E307" s="55">
        <v>20</v>
      </c>
      <c r="F307" s="40" t="s">
        <v>95</v>
      </c>
      <c r="G307" s="51">
        <v>864</v>
      </c>
      <c r="H307" s="51">
        <v>864</v>
      </c>
      <c r="I307" s="51"/>
      <c r="J307" s="51"/>
      <c r="K307" s="5"/>
      <c r="L307" s="5"/>
      <c r="M307" s="5"/>
    </row>
    <row r="308" spans="1:13" ht="15.75" customHeight="1">
      <c r="A308" s="13">
        <v>20</v>
      </c>
      <c r="B308" s="16" t="s">
        <v>92</v>
      </c>
      <c r="C308" s="11">
        <v>25</v>
      </c>
      <c r="D308" s="50" t="s">
        <v>99</v>
      </c>
      <c r="E308" s="55">
        <v>20</v>
      </c>
      <c r="F308" s="40" t="s">
        <v>95</v>
      </c>
      <c r="G308" s="51">
        <v>870</v>
      </c>
      <c r="H308" s="51">
        <v>870</v>
      </c>
      <c r="I308" s="51"/>
      <c r="J308" s="51"/>
      <c r="K308" s="5"/>
      <c r="L308" s="5"/>
      <c r="M308" s="5"/>
    </row>
    <row r="309" spans="1:13" ht="15.75" customHeight="1">
      <c r="A309" s="13">
        <v>21</v>
      </c>
      <c r="B309" s="16" t="s">
        <v>73</v>
      </c>
      <c r="C309" s="11">
        <v>16</v>
      </c>
      <c r="D309" s="26" t="s">
        <v>77</v>
      </c>
      <c r="E309" s="29">
        <v>8.3</v>
      </c>
      <c r="F309" s="40" t="s">
        <v>12</v>
      </c>
      <c r="G309" s="46">
        <f t="shared" si="21"/>
        <v>1204</v>
      </c>
      <c r="H309" s="46">
        <f t="shared" si="22"/>
        <v>1204</v>
      </c>
      <c r="I309" s="46">
        <f t="shared" si="23"/>
        <v>1112</v>
      </c>
      <c r="J309" s="46">
        <v>1020</v>
      </c>
      <c r="K309" s="5"/>
      <c r="L309" s="5"/>
      <c r="M309" s="5"/>
    </row>
    <row r="310" spans="1:13" ht="15.75" customHeight="1">
      <c r="A310" s="13">
        <v>22</v>
      </c>
      <c r="B310" s="16" t="s">
        <v>74</v>
      </c>
      <c r="C310" s="11">
        <v>16</v>
      </c>
      <c r="D310" s="26" t="s">
        <v>78</v>
      </c>
      <c r="E310" s="27">
        <v>9</v>
      </c>
      <c r="F310" s="40" t="s">
        <v>12</v>
      </c>
      <c r="G310" s="46">
        <f t="shared" si="21"/>
        <v>1204</v>
      </c>
      <c r="H310" s="46">
        <f t="shared" si="22"/>
        <v>1204</v>
      </c>
      <c r="I310" s="46">
        <f t="shared" si="23"/>
        <v>1112</v>
      </c>
      <c r="J310" s="46">
        <v>1020</v>
      </c>
      <c r="K310" s="5"/>
      <c r="L310" s="5"/>
      <c r="M310" s="5"/>
    </row>
    <row r="311" spans="1:13" ht="15.75" customHeight="1">
      <c r="A311" s="13">
        <v>23</v>
      </c>
      <c r="B311" s="16" t="s">
        <v>75</v>
      </c>
      <c r="C311" s="11">
        <v>3</v>
      </c>
      <c r="D311" s="26" t="s">
        <v>79</v>
      </c>
      <c r="E311" s="29">
        <v>6.4</v>
      </c>
      <c r="F311" s="40" t="s">
        <v>76</v>
      </c>
      <c r="G311" s="46">
        <f t="shared" si="21"/>
        <v>2832</v>
      </c>
      <c r="H311" s="46">
        <f t="shared" si="22"/>
        <v>2832</v>
      </c>
      <c r="I311" s="46">
        <f t="shared" si="23"/>
        <v>2616</v>
      </c>
      <c r="J311" s="46">
        <v>2400</v>
      </c>
      <c r="K311" s="5"/>
      <c r="L311" s="5"/>
      <c r="M311" s="5"/>
    </row>
    <row r="312" spans="1:13" ht="15.75" customHeight="1">
      <c r="A312" s="13">
        <v>24</v>
      </c>
      <c r="B312" s="16" t="s">
        <v>49</v>
      </c>
      <c r="C312" s="11">
        <v>60</v>
      </c>
      <c r="D312" s="26" t="s">
        <v>59</v>
      </c>
      <c r="E312" s="27">
        <v>11</v>
      </c>
      <c r="F312" s="40" t="s">
        <v>10</v>
      </c>
      <c r="G312" s="46">
        <f t="shared" si="21"/>
        <v>644</v>
      </c>
      <c r="H312" s="46">
        <f t="shared" si="22"/>
        <v>644</v>
      </c>
      <c r="I312" s="46">
        <f t="shared" si="23"/>
        <v>595</v>
      </c>
      <c r="J312" s="46">
        <v>546</v>
      </c>
      <c r="K312" s="5"/>
      <c r="L312" s="5"/>
      <c r="M312" s="5"/>
    </row>
    <row r="313" spans="1:13" ht="15.75" customHeight="1">
      <c r="A313" s="13">
        <v>25</v>
      </c>
      <c r="B313" s="16" t="s">
        <v>50</v>
      </c>
      <c r="C313" s="11">
        <v>60</v>
      </c>
      <c r="D313" s="26" t="s">
        <v>60</v>
      </c>
      <c r="E313" s="27">
        <v>13</v>
      </c>
      <c r="F313" s="40" t="s">
        <v>7</v>
      </c>
      <c r="G313" s="46">
        <f t="shared" si="21"/>
        <v>694</v>
      </c>
      <c r="H313" s="46">
        <f t="shared" si="22"/>
        <v>694</v>
      </c>
      <c r="I313" s="46">
        <f t="shared" si="23"/>
        <v>641</v>
      </c>
      <c r="J313" s="46">
        <v>588</v>
      </c>
      <c r="K313" s="5"/>
      <c r="L313" s="5"/>
      <c r="M313" s="5"/>
    </row>
    <row r="314" spans="1:13" ht="15.75" customHeight="1">
      <c r="A314" s="13">
        <v>26</v>
      </c>
      <c r="B314" s="16" t="s">
        <v>154</v>
      </c>
      <c r="C314" s="11">
        <v>36</v>
      </c>
      <c r="D314" s="26" t="s">
        <v>62</v>
      </c>
      <c r="E314" s="27">
        <v>16</v>
      </c>
      <c r="F314" s="11" t="s">
        <v>21</v>
      </c>
      <c r="G314" s="46">
        <v>500</v>
      </c>
      <c r="H314" s="46">
        <v>500</v>
      </c>
      <c r="I314" s="46">
        <v>500</v>
      </c>
      <c r="J314" s="46">
        <v>500</v>
      </c>
      <c r="K314" s="5"/>
      <c r="L314" s="5"/>
      <c r="M314" s="5"/>
    </row>
    <row r="315" spans="1:13" ht="15.75" customHeight="1">
      <c r="A315" s="13">
        <v>27</v>
      </c>
      <c r="B315" s="16" t="s">
        <v>153</v>
      </c>
      <c r="C315" s="11">
        <v>48</v>
      </c>
      <c r="D315" s="26" t="s">
        <v>61</v>
      </c>
      <c r="E315" s="27">
        <v>20</v>
      </c>
      <c r="F315" s="11" t="s">
        <v>21</v>
      </c>
      <c r="G315" s="46">
        <v>500</v>
      </c>
      <c r="H315" s="46">
        <v>500</v>
      </c>
      <c r="I315" s="46">
        <v>500</v>
      </c>
      <c r="J315" s="46">
        <v>500</v>
      </c>
      <c r="K315" s="5"/>
      <c r="L315" s="5"/>
      <c r="M315" s="5"/>
    </row>
    <row r="316" spans="1:13" ht="15.75" customHeight="1">
      <c r="A316" s="13">
        <v>28</v>
      </c>
      <c r="B316" s="16" t="s">
        <v>155</v>
      </c>
      <c r="C316" s="11">
        <v>12</v>
      </c>
      <c r="D316" s="26" t="s">
        <v>63</v>
      </c>
      <c r="E316" s="27">
        <v>10</v>
      </c>
      <c r="F316" s="11" t="s">
        <v>10</v>
      </c>
      <c r="G316" s="46">
        <v>724</v>
      </c>
      <c r="H316" s="46">
        <v>724</v>
      </c>
      <c r="I316" s="46">
        <v>724</v>
      </c>
      <c r="J316" s="46">
        <v>724</v>
      </c>
      <c r="K316" s="5"/>
      <c r="L316" s="5"/>
      <c r="M316" s="5"/>
    </row>
    <row r="317" spans="1:13" ht="15.75" customHeight="1">
      <c r="A317" s="13">
        <v>29</v>
      </c>
      <c r="B317" s="16" t="s">
        <v>156</v>
      </c>
      <c r="C317" s="11">
        <v>12</v>
      </c>
      <c r="D317" s="26" t="s">
        <v>63</v>
      </c>
      <c r="E317" s="27">
        <v>10</v>
      </c>
      <c r="F317" s="11" t="s">
        <v>10</v>
      </c>
      <c r="G317" s="46">
        <v>724</v>
      </c>
      <c r="H317" s="46">
        <v>724</v>
      </c>
      <c r="I317" s="46">
        <v>724</v>
      </c>
      <c r="J317" s="46">
        <v>724</v>
      </c>
      <c r="K317" s="5"/>
      <c r="L317" s="5"/>
      <c r="M317" s="5"/>
    </row>
    <row r="318" spans="1:13" ht="15.75" customHeight="1">
      <c r="A318" s="13">
        <v>30</v>
      </c>
      <c r="B318" s="16" t="s">
        <v>157</v>
      </c>
      <c r="C318" s="11">
        <v>8</v>
      </c>
      <c r="D318" s="26" t="s">
        <v>64</v>
      </c>
      <c r="E318" s="27">
        <v>14</v>
      </c>
      <c r="F318" s="11" t="s">
        <v>7</v>
      </c>
      <c r="G318" s="46">
        <v>805</v>
      </c>
      <c r="H318" s="46">
        <v>805</v>
      </c>
      <c r="I318" s="46">
        <v>805</v>
      </c>
      <c r="J318" s="46">
        <v>805</v>
      </c>
      <c r="K318" s="5"/>
      <c r="L318" s="5"/>
      <c r="M318" s="5"/>
    </row>
    <row r="319" spans="1:13" ht="30" customHeight="1">
      <c r="A319" s="13">
        <v>31</v>
      </c>
      <c r="B319" s="16" t="s">
        <v>162</v>
      </c>
      <c r="C319" s="11">
        <v>2000</v>
      </c>
      <c r="D319" s="26" t="s">
        <v>351</v>
      </c>
      <c r="E319" s="48">
        <v>5.8</v>
      </c>
      <c r="F319" s="40" t="s">
        <v>7</v>
      </c>
      <c r="G319" s="51">
        <v>7.7</v>
      </c>
      <c r="H319" s="51">
        <v>7.7</v>
      </c>
      <c r="I319" s="51">
        <v>7.1</v>
      </c>
      <c r="J319" s="46">
        <v>6.5</v>
      </c>
      <c r="K319" s="5"/>
      <c r="L319" s="5"/>
      <c r="M319" s="5"/>
    </row>
    <row r="320" spans="1:13" ht="15.75" customHeight="1">
      <c r="A320" s="13">
        <v>32</v>
      </c>
      <c r="B320" s="16" t="s">
        <v>163</v>
      </c>
      <c r="C320" s="11">
        <v>2000</v>
      </c>
      <c r="D320" s="26" t="s">
        <v>351</v>
      </c>
      <c r="E320" s="48">
        <v>5.8</v>
      </c>
      <c r="F320" s="40" t="s">
        <v>7</v>
      </c>
      <c r="G320" s="51">
        <v>7.7</v>
      </c>
      <c r="H320" s="51">
        <v>7.7</v>
      </c>
      <c r="I320" s="51">
        <v>7.1</v>
      </c>
      <c r="J320" s="46">
        <v>6.5</v>
      </c>
      <c r="K320" s="5"/>
      <c r="L320" s="5"/>
      <c r="M320" s="5"/>
    </row>
    <row r="321" spans="1:13" ht="28.5" customHeight="1">
      <c r="A321" s="13">
        <v>33</v>
      </c>
      <c r="B321" s="16" t="s">
        <v>368</v>
      </c>
      <c r="C321" s="11">
        <v>2000</v>
      </c>
      <c r="D321" s="26"/>
      <c r="E321" s="11"/>
      <c r="F321" s="40" t="s">
        <v>370</v>
      </c>
      <c r="G321" s="51">
        <v>8</v>
      </c>
      <c r="H321" s="51">
        <v>7</v>
      </c>
      <c r="I321" s="51">
        <v>6</v>
      </c>
      <c r="J321" s="46">
        <v>5</v>
      </c>
      <c r="K321" s="5"/>
      <c r="L321" s="5"/>
      <c r="M321" s="5"/>
    </row>
    <row r="322" spans="1:13" ht="29.25" customHeight="1">
      <c r="A322" s="13">
        <v>34</v>
      </c>
      <c r="B322" s="16" t="s">
        <v>369</v>
      </c>
      <c r="C322" s="11">
        <v>2000</v>
      </c>
      <c r="D322" s="26"/>
      <c r="E322" s="11"/>
      <c r="F322" s="40" t="s">
        <v>370</v>
      </c>
      <c r="G322" s="51">
        <v>8</v>
      </c>
      <c r="H322" s="51">
        <v>7</v>
      </c>
      <c r="I322" s="51">
        <v>6</v>
      </c>
      <c r="J322" s="46">
        <v>5</v>
      </c>
      <c r="K322" s="5"/>
      <c r="L322" s="5"/>
      <c r="M322" s="5"/>
    </row>
    <row r="323" spans="1:13" ht="15" customHeight="1">
      <c r="A323" s="13">
        <v>35</v>
      </c>
      <c r="B323" s="16" t="s">
        <v>164</v>
      </c>
      <c r="C323" s="44"/>
      <c r="D323" s="26"/>
      <c r="E323" s="43"/>
      <c r="F323" s="40" t="s">
        <v>45</v>
      </c>
      <c r="G323" s="51">
        <v>9.4</v>
      </c>
      <c r="H323" s="51">
        <v>9.4</v>
      </c>
      <c r="I323" s="51">
        <v>8.7</v>
      </c>
      <c r="J323" s="46">
        <v>8</v>
      </c>
      <c r="K323" s="5"/>
      <c r="L323" s="5"/>
      <c r="M323" s="5"/>
    </row>
    <row r="324" spans="1:13" ht="15">
      <c r="A324" s="13">
        <v>36</v>
      </c>
      <c r="B324" s="16" t="s">
        <v>30</v>
      </c>
      <c r="C324" s="11">
        <v>100</v>
      </c>
      <c r="D324" s="26" t="s">
        <v>65</v>
      </c>
      <c r="E324" s="27">
        <v>15</v>
      </c>
      <c r="F324" s="11"/>
      <c r="G324" s="51">
        <f>ROUND(PRODUCT(J324,1.25),)</f>
        <v>44</v>
      </c>
      <c r="H324" s="51">
        <f>ROUND(PRODUCT(J324,1.15),)</f>
        <v>40</v>
      </c>
      <c r="I324" s="51">
        <f>ROUND(PRODUCT(J324,1.07),)</f>
        <v>37</v>
      </c>
      <c r="J324" s="46">
        <v>35</v>
      </c>
      <c r="K324" s="5"/>
      <c r="L324" s="5"/>
      <c r="M324" s="5"/>
    </row>
    <row r="325" spans="1:13" ht="15">
      <c r="A325" s="13">
        <v>37</v>
      </c>
      <c r="B325" s="16" t="s">
        <v>31</v>
      </c>
      <c r="C325" s="11">
        <v>100</v>
      </c>
      <c r="D325" s="26" t="s">
        <v>65</v>
      </c>
      <c r="E325" s="27">
        <v>15</v>
      </c>
      <c r="F325" s="11"/>
      <c r="G325" s="51">
        <f>ROUND(PRODUCT(J325,1.25),)</f>
        <v>44</v>
      </c>
      <c r="H325" s="51">
        <f>ROUND(PRODUCT(J325,1.15),)</f>
        <v>40</v>
      </c>
      <c r="I325" s="51">
        <f>ROUND(PRODUCT(J325,1.07),)</f>
        <v>37</v>
      </c>
      <c r="J325" s="46">
        <v>35</v>
      </c>
      <c r="K325" s="5"/>
      <c r="L325" s="5"/>
      <c r="M325" s="5"/>
    </row>
    <row r="326" spans="1:13" ht="15">
      <c r="A326" s="13">
        <v>38</v>
      </c>
      <c r="B326" s="16" t="s">
        <v>32</v>
      </c>
      <c r="C326" s="11">
        <v>100</v>
      </c>
      <c r="D326" s="26" t="s">
        <v>65</v>
      </c>
      <c r="E326" s="27">
        <v>15</v>
      </c>
      <c r="F326" s="11"/>
      <c r="G326" s="51">
        <f>ROUND(PRODUCT(J326,1.25),)</f>
        <v>44</v>
      </c>
      <c r="H326" s="51">
        <f>ROUND(PRODUCT(J326,1.15),)</f>
        <v>40</v>
      </c>
      <c r="I326" s="51">
        <f>ROUND(PRODUCT(J326,1.07),)</f>
        <v>37</v>
      </c>
      <c r="J326" s="46">
        <v>35</v>
      </c>
      <c r="K326" s="5"/>
      <c r="L326" s="5"/>
      <c r="M326" s="5"/>
    </row>
    <row r="327" spans="1:13" ht="15">
      <c r="A327" s="13">
        <v>39</v>
      </c>
      <c r="B327" s="16" t="s">
        <v>46</v>
      </c>
      <c r="C327" s="11"/>
      <c r="D327" s="26"/>
      <c r="E327" s="19"/>
      <c r="F327" s="11"/>
      <c r="G327" s="51">
        <f>ROUND(PRODUCT(J327,1.25),)</f>
        <v>25</v>
      </c>
      <c r="H327" s="51">
        <f>ROUND(PRODUCT(J327,1.15),)</f>
        <v>23</v>
      </c>
      <c r="I327" s="51">
        <f>ROUND(PRODUCT(J327,1.07),)</f>
        <v>21</v>
      </c>
      <c r="J327" s="46">
        <v>20</v>
      </c>
      <c r="K327" s="5"/>
      <c r="L327" s="5"/>
      <c r="M327" s="5"/>
    </row>
    <row r="328" spans="1:13" ht="15">
      <c r="A328" s="13">
        <v>40</v>
      </c>
      <c r="B328" s="16" t="s">
        <v>33</v>
      </c>
      <c r="C328" s="11">
        <v>43</v>
      </c>
      <c r="D328" s="26" t="s">
        <v>66</v>
      </c>
      <c r="E328" s="27">
        <v>2</v>
      </c>
      <c r="F328" s="11" t="s">
        <v>10</v>
      </c>
      <c r="G328" s="46">
        <v>150</v>
      </c>
      <c r="H328" s="46"/>
      <c r="I328" s="46"/>
      <c r="J328" s="11"/>
      <c r="K328" s="5"/>
      <c r="L328" s="5"/>
      <c r="M328" s="5"/>
    </row>
    <row r="329" spans="1:13" ht="15">
      <c r="A329" s="13">
        <v>41</v>
      </c>
      <c r="B329" s="16" t="s">
        <v>22</v>
      </c>
      <c r="C329" s="11">
        <v>200</v>
      </c>
      <c r="D329" s="26" t="s">
        <v>67</v>
      </c>
      <c r="E329" s="27">
        <v>8</v>
      </c>
      <c r="F329" s="11"/>
      <c r="G329" s="46">
        <v>80</v>
      </c>
      <c r="H329" s="46"/>
      <c r="I329" s="46"/>
      <c r="J329" s="62"/>
      <c r="K329" s="5"/>
      <c r="L329" s="5"/>
      <c r="M329" s="5"/>
    </row>
    <row r="330" spans="1:13" ht="30">
      <c r="A330" s="13">
        <v>42</v>
      </c>
      <c r="B330" s="16" t="s">
        <v>165</v>
      </c>
      <c r="C330" s="11">
        <v>200</v>
      </c>
      <c r="D330" s="26" t="s">
        <v>67</v>
      </c>
      <c r="E330" s="27">
        <v>8</v>
      </c>
      <c r="F330" s="11"/>
      <c r="G330" s="46">
        <v>80</v>
      </c>
      <c r="H330" s="46"/>
      <c r="I330" s="46"/>
      <c r="J330" s="62"/>
      <c r="K330" s="5"/>
      <c r="L330" s="5"/>
      <c r="M330" s="5"/>
    </row>
    <row r="331" spans="1:13" ht="15">
      <c r="A331" s="13">
        <v>43</v>
      </c>
      <c r="B331" s="16" t="s">
        <v>70</v>
      </c>
      <c r="C331" s="11">
        <v>200</v>
      </c>
      <c r="D331" s="26" t="s">
        <v>143</v>
      </c>
      <c r="E331" s="27">
        <v>10</v>
      </c>
      <c r="F331" s="11"/>
      <c r="G331" s="46">
        <v>90</v>
      </c>
      <c r="H331" s="46"/>
      <c r="I331" s="46"/>
      <c r="J331" s="63"/>
      <c r="K331" s="5"/>
      <c r="L331" s="5"/>
      <c r="M331" s="5"/>
    </row>
    <row r="332" spans="1:13" ht="15.75">
      <c r="A332" s="25" t="s">
        <v>35</v>
      </c>
      <c r="B332" s="20"/>
      <c r="C332" s="21"/>
      <c r="D332" s="22"/>
      <c r="E332" s="23"/>
      <c r="F332" s="23"/>
      <c r="G332" s="24"/>
      <c r="H332" s="24"/>
      <c r="I332" s="24"/>
      <c r="K332" s="5"/>
      <c r="L332" s="5"/>
      <c r="M332" s="5"/>
    </row>
    <row r="333" spans="1:13" ht="15.75">
      <c r="A333" s="25" t="s">
        <v>34</v>
      </c>
      <c r="B333" s="20"/>
      <c r="C333" s="21"/>
      <c r="D333" s="22"/>
      <c r="E333" s="23"/>
      <c r="F333" s="23"/>
      <c r="G333" s="24"/>
      <c r="H333" s="24"/>
      <c r="I333" s="24"/>
      <c r="K333" s="5"/>
      <c r="L333" s="5"/>
      <c r="M333" s="5"/>
    </row>
  </sheetData>
  <sheetProtection/>
  <mergeCells count="17">
    <mergeCell ref="B288:J288"/>
    <mergeCell ref="A1:J7"/>
    <mergeCell ref="A55:J55"/>
    <mergeCell ref="A99:J99"/>
    <mergeCell ref="F9:F10"/>
    <mergeCell ref="G9:J9"/>
    <mergeCell ref="A8:J8"/>
    <mergeCell ref="A9:A10"/>
    <mergeCell ref="A107:J107"/>
    <mergeCell ref="B234:J234"/>
    <mergeCell ref="A11:J11"/>
    <mergeCell ref="A174:J174"/>
    <mergeCell ref="K9:M9"/>
    <mergeCell ref="D9:D10"/>
    <mergeCell ref="E9:E10"/>
    <mergeCell ref="B9:B10"/>
    <mergeCell ref="C9:C10"/>
  </mergeCells>
  <printOptions/>
  <pageMargins left="0.2755905511811024" right="0.1968503937007874" top="0.2362204724409449" bottom="0.1968503937007874" header="0.31496062992125984" footer="0.31496062992125984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ZODIAK21</cp:lastModifiedBy>
  <cp:lastPrinted>2022-04-18T06:40:25Z</cp:lastPrinted>
  <dcterms:created xsi:type="dcterms:W3CDTF">1996-10-08T23:32:33Z</dcterms:created>
  <dcterms:modified xsi:type="dcterms:W3CDTF">2024-03-28T12:39:14Z</dcterms:modified>
  <cp:category/>
  <cp:version/>
  <cp:contentType/>
  <cp:contentStatus/>
</cp:coreProperties>
</file>